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Publications/Data Book/July 2024 Data Book/Chapter 1/_Excel file to publish with figure data/"/>
    </mc:Choice>
  </mc:AlternateContent>
  <xr:revisionPtr revIDLastSave="0" documentId="13_ncr:1_{D0DE630B-1C68-AE40-8346-A1C1D6767E61}" xr6:coauthVersionLast="47" xr6:coauthVersionMax="47" xr10:uidLastSave="{00000000-0000-0000-0000-000000000000}"/>
  <bookViews>
    <workbookView xWindow="1660" yWindow="500" windowWidth="30240" windowHeight="21900" xr2:uid="{2D3770CB-DF82-4DD7-85EF-9504A6BA157D}"/>
  </bookViews>
  <sheets>
    <sheet name="Contents" sheetId="21" r:id="rId1"/>
    <sheet name="Chart 1-3" sheetId="32" r:id="rId2"/>
    <sheet name="Chart 1-4" sheetId="34" r:id="rId3"/>
    <sheet name="Chart 1-6" sheetId="37" r:id="rId4"/>
    <sheet name="Chart 1-7" sheetId="38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" i="38" l="1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83" i="38"/>
  <c r="H84" i="38"/>
  <c r="H85" i="38"/>
  <c r="H86" i="38"/>
  <c r="H87" i="38"/>
  <c r="H88" i="38"/>
  <c r="H89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32" i="38"/>
  <c r="H133" i="38"/>
  <c r="H134" i="38"/>
  <c r="H135" i="38"/>
  <c r="H136" i="38"/>
  <c r="H137" i="38"/>
  <c r="H138" i="38"/>
  <c r="H139" i="38"/>
  <c r="H140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2" i="38"/>
  <c r="H43" i="38"/>
  <c r="H44" i="38"/>
  <c r="H45" i="38"/>
  <c r="H46" i="38"/>
  <c r="H47" i="38"/>
  <c r="H48" i="38"/>
  <c r="H49" i="38"/>
  <c r="H50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9" i="38"/>
  <c r="A135" i="38"/>
  <c r="A136" i="38" s="1"/>
  <c r="A137" i="38" s="1"/>
  <c r="A10" i="21"/>
  <c r="A9" i="21"/>
  <c r="A8" i="21"/>
  <c r="A7" i="21"/>
</calcChain>
</file>

<file path=xl/sharedStrings.xml><?xml version="1.0" encoding="utf-8"?>
<sst xmlns="http://schemas.openxmlformats.org/spreadsheetml/2006/main" count="46" uniqueCount="28">
  <si>
    <t>Contents</t>
  </si>
  <si>
    <t>Back to Table of Contents</t>
  </si>
  <si>
    <t>Share of GDP (in percent)</t>
  </si>
  <si>
    <t>National health care spending</t>
  </si>
  <si>
    <t>Medicare spending</t>
  </si>
  <si>
    <r>
      <rPr>
        <b/>
        <sz val="11"/>
        <color rgb="FFCA512C"/>
        <rFont val="Avenir Next LT Pro"/>
      </rPr>
      <t xml:space="preserve">Chart 1-3. </t>
    </r>
    <r>
      <rPr>
        <b/>
        <sz val="11"/>
        <color rgb="FF2D5088"/>
        <rFont val="Avenir Next LT Pro"/>
      </rPr>
      <t xml:space="preserve">
Health care spending has grown as a share of the country's GDP</t>
    </r>
  </si>
  <si>
    <t>Dollars (in billions)</t>
  </si>
  <si>
    <t>Trustees</t>
  </si>
  <si>
    <t>CBO</t>
  </si>
  <si>
    <t>Workers per Medicare beneficiary</t>
  </si>
  <si>
    <t>Year</t>
  </si>
  <si>
    <t>Medicare beneficiaries (in millions)</t>
  </si>
  <si>
    <t>Historical</t>
  </si>
  <si>
    <t>Projected</t>
  </si>
  <si>
    <r>
      <rPr>
        <b/>
        <sz val="11"/>
        <color rgb="FFCA512C"/>
        <rFont val="Avenir Next LT Pro"/>
      </rPr>
      <t xml:space="preserve">Chart 1-4.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  <family val="2"/>
      </rPr>
      <t>Medicare spending is expected to double in the next 10 years</t>
    </r>
  </si>
  <si>
    <t>Share of GDP</t>
  </si>
  <si>
    <t>Payroll taxes</t>
  </si>
  <si>
    <t>Tax on benefits</t>
  </si>
  <si>
    <t>Premiums</t>
  </si>
  <si>
    <t>State transfers and drug fees</t>
  </si>
  <si>
    <t>General revenue transfers</t>
  </si>
  <si>
    <t>Part A deficit</t>
  </si>
  <si>
    <r>
      <rPr>
        <b/>
        <sz val="11"/>
        <color rgb="FFCA512C"/>
        <rFont val="Avenir Next LT Pro"/>
      </rPr>
      <t xml:space="preserve">Chart 1-6.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declining ratio of workers to Medicare beneficiaries threatens the Medicare program's financial sustainability</t>
    </r>
  </si>
  <si>
    <r>
      <rPr>
        <b/>
        <sz val="11"/>
        <color rgb="FFCA512C"/>
        <rFont val="Avenir Next LT Pro"/>
      </rPr>
      <t xml:space="preserve">Chart 1-7.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General revenues are the largest source of Medicare funding</t>
    </r>
  </si>
  <si>
    <t>Total</t>
  </si>
  <si>
    <r>
      <t xml:space="preserve">This file presents the data, not otherwise shown or labeled in the chapter, underlying the figures in Section 1 of MedPAC's July 2024 </t>
    </r>
    <r>
      <rPr>
        <i/>
        <sz val="11"/>
        <color theme="0"/>
        <rFont val="Avenir Next LT Pro"/>
      </rPr>
      <t>Data Book: Health Care Spending and the Medicare Program</t>
    </r>
  </si>
  <si>
    <t>Calendar year</t>
  </si>
  <si>
    <t>https://www.medpac.gov/wp-content/uploads/2024/07/July2024_MedPAC_DataBook_Sec1_SEC.pdf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</si>
</sst>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0.0%"/>
    <numFmt numFmtId="166" formatCode="0.000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u/>
      <sz val="11"/>
      <color theme="10"/>
      <name val="Avenir Next LT Pro"/>
    </font>
    <font>
      <sz val="11"/>
      <color rgb="FF2D5088"/>
      <name val="Avenir Next LT Pro"/>
    </font>
    <font>
      <sz val="11"/>
      <name val="Avenir Next LT Pro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sz val="11"/>
      <color theme="0"/>
      <name val="Avenir Next LT Pro"/>
      <family val="2"/>
    </font>
    <font>
      <b/>
      <sz val="11"/>
      <name val="Avenir Next LT Pro"/>
      <family val="2"/>
    </font>
    <font>
      <i/>
      <sz val="11"/>
      <name val="Avenir Next LT Pro"/>
      <family val="2"/>
    </font>
    <font>
      <b/>
      <sz val="11"/>
      <color rgb="FF2D5088"/>
      <name val="Avenir Next LT Pro"/>
      <family val="2"/>
    </font>
    <font>
      <sz val="10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2"/>
      </left>
      <right/>
      <top/>
      <bottom/>
      <diagonal/>
    </border>
    <border>
      <left style="thin">
        <color indexed="12"/>
      </left>
      <right/>
      <top/>
      <bottom style="thin">
        <color indexed="64"/>
      </bottom>
      <diagonal/>
    </border>
    <border>
      <left/>
      <right/>
      <top style="thin">
        <color rgb="FF0070C0"/>
      </top>
      <bottom style="thin">
        <color indexed="64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7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16" fillId="0" borderId="0" xfId="9" applyFont="1" applyFill="1" applyAlignment="1">
      <alignment horizontal="left"/>
    </xf>
    <xf numFmtId="164" fontId="9" fillId="0" borderId="1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1" fontId="17" fillId="0" borderId="0" xfId="1" applyNumberFormat="1" applyFont="1" applyAlignment="1"/>
    <xf numFmtId="0" fontId="17" fillId="0" borderId="0" xfId="1" applyNumberFormat="1" applyFont="1" applyAlignment="1">
      <alignment horizontal="left"/>
    </xf>
    <xf numFmtId="0" fontId="17" fillId="0" borderId="0" xfId="0" applyFont="1"/>
    <xf numFmtId="0" fontId="15" fillId="0" borderId="0" xfId="9"/>
    <xf numFmtId="0" fontId="18" fillId="2" borderId="4" xfId="2" applyFont="1" applyFill="1" applyBorder="1" applyAlignment="1">
      <alignment horizontal="left" wrapText="1"/>
    </xf>
    <xf numFmtId="0" fontId="19" fillId="2" borderId="4" xfId="0" applyFont="1" applyFill="1" applyBorder="1" applyAlignment="1">
      <alignment horizontal="center" wrapText="1"/>
    </xf>
    <xf numFmtId="0" fontId="21" fillId="3" borderId="0" xfId="0" applyFont="1" applyFill="1"/>
    <xf numFmtId="1" fontId="22" fillId="0" borderId="0" xfId="2" applyNumberFormat="1" applyFont="1" applyAlignment="1">
      <alignment horizontal="left" wrapText="1"/>
    </xf>
    <xf numFmtId="0" fontId="23" fillId="0" borderId="1" xfId="2" applyFont="1" applyBorder="1" applyAlignment="1">
      <alignment horizontal="left"/>
    </xf>
    <xf numFmtId="0" fontId="5" fillId="0" borderId="0" xfId="0" applyFont="1" applyAlignment="1">
      <alignment horizontal="center" wrapText="1"/>
    </xf>
    <xf numFmtId="164" fontId="9" fillId="0" borderId="0" xfId="0" applyNumberFormat="1" applyFont="1" applyAlignment="1">
      <alignment horizontal="center" wrapText="1"/>
    </xf>
    <xf numFmtId="164" fontId="9" fillId="0" borderId="0" xfId="2" applyNumberFormat="1" applyFont="1" applyAlignment="1">
      <alignment horizontal="center" wrapText="1"/>
    </xf>
    <xf numFmtId="0" fontId="20" fillId="2" borderId="4" xfId="2" applyFont="1" applyFill="1" applyBorder="1" applyAlignment="1">
      <alignment horizontal="left" wrapText="1"/>
    </xf>
    <xf numFmtId="0" fontId="20" fillId="2" borderId="4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left"/>
    </xf>
    <xf numFmtId="164" fontId="20" fillId="0" borderId="1" xfId="0" applyNumberFormat="1" applyFont="1" applyBorder="1" applyAlignment="1">
      <alignment horizontal="center" wrapText="1"/>
    </xf>
    <xf numFmtId="164" fontId="20" fillId="0" borderId="3" xfId="0" applyNumberFormat="1" applyFont="1" applyBorder="1" applyAlignment="1">
      <alignment horizontal="center" wrapText="1"/>
    </xf>
    <xf numFmtId="164" fontId="18" fillId="0" borderId="0" xfId="2" applyNumberFormat="1" applyFont="1" applyAlignment="1">
      <alignment horizontal="right" wrapText="1"/>
    </xf>
    <xf numFmtId="164" fontId="20" fillId="0" borderId="0" xfId="0" applyNumberFormat="1" applyFont="1" applyAlignment="1">
      <alignment horizontal="center" wrapText="1"/>
    </xf>
    <xf numFmtId="0" fontId="18" fillId="0" borderId="0" xfId="2" applyFont="1"/>
    <xf numFmtId="164" fontId="20" fillId="0" borderId="0" xfId="0" applyNumberFormat="1" applyFont="1" applyAlignment="1">
      <alignment horizontal="center"/>
    </xf>
    <xf numFmtId="0" fontId="20" fillId="2" borderId="4" xfId="0" applyFont="1" applyFill="1" applyBorder="1" applyAlignment="1">
      <alignment horizontal="left" wrapText="1"/>
    </xf>
    <xf numFmtId="0" fontId="20" fillId="0" borderId="5" xfId="0" applyFont="1" applyBorder="1" applyAlignment="1">
      <alignment horizontal="left"/>
    </xf>
    <xf numFmtId="0" fontId="21" fillId="3" borderId="0" xfId="0" applyFont="1" applyFill="1" applyAlignment="1">
      <alignment horizontal="left"/>
    </xf>
    <xf numFmtId="0" fontId="18" fillId="0" borderId="0" xfId="2" applyFont="1" applyAlignment="1">
      <alignment horizontal="center"/>
    </xf>
    <xf numFmtId="0" fontId="18" fillId="0" borderId="0" xfId="3" applyFont="1"/>
    <xf numFmtId="164" fontId="18" fillId="0" borderId="0" xfId="0" applyNumberFormat="1" applyFont="1" applyAlignment="1">
      <alignment horizontal="center" wrapText="1"/>
    </xf>
    <xf numFmtId="0" fontId="20" fillId="0" borderId="6" xfId="0" applyFont="1" applyBorder="1" applyAlignment="1">
      <alignment horizontal="left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center"/>
    </xf>
    <xf numFmtId="0" fontId="19" fillId="2" borderId="4" xfId="0" applyFont="1" applyFill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5" xfId="0" applyFont="1" applyBorder="1" applyAlignment="1">
      <alignment horizontal="left"/>
    </xf>
    <xf numFmtId="10" fontId="25" fillId="0" borderId="0" xfId="11" applyNumberFormat="1" applyFont="1" applyFill="1" applyBorder="1" applyAlignment="1">
      <alignment horizontal="center"/>
    </xf>
    <xf numFmtId="165" fontId="25" fillId="0" borderId="0" xfId="11" applyNumberFormat="1" applyFont="1" applyFill="1" applyBorder="1" applyAlignment="1">
      <alignment horizontal="center"/>
    </xf>
    <xf numFmtId="10" fontId="25" fillId="0" borderId="0" xfId="0" applyNumberFormat="1" applyFont="1" applyAlignment="1">
      <alignment horizontal="center"/>
    </xf>
    <xf numFmtId="165" fontId="25" fillId="0" borderId="0" xfId="11" applyNumberFormat="1" applyFont="1" applyFill="1" applyAlignment="1">
      <alignment horizontal="center"/>
    </xf>
    <xf numFmtId="10" fontId="25" fillId="0" borderId="0" xfId="11" applyNumberFormat="1" applyFont="1" applyFill="1" applyAlignment="1">
      <alignment horizontal="center"/>
    </xf>
    <xf numFmtId="165" fontId="20" fillId="0" borderId="0" xfId="11" applyNumberFormat="1" applyFont="1" applyFill="1" applyAlignment="1">
      <alignment horizontal="center"/>
    </xf>
    <xf numFmtId="10" fontId="20" fillId="0" borderId="0" xfId="11" applyNumberFormat="1" applyFont="1" applyFill="1" applyAlignment="1">
      <alignment horizontal="center"/>
    </xf>
    <xf numFmtId="10" fontId="20" fillId="0" borderId="0" xfId="0" applyNumberFormat="1" applyFont="1" applyAlignment="1">
      <alignment horizontal="center"/>
    </xf>
    <xf numFmtId="0" fontId="25" fillId="0" borderId="1" xfId="0" applyFont="1" applyBorder="1" applyAlignment="1">
      <alignment horizontal="left"/>
    </xf>
    <xf numFmtId="165" fontId="25" fillId="0" borderId="1" xfId="11" applyNumberFormat="1" applyFont="1" applyFill="1" applyBorder="1" applyAlignment="1">
      <alignment horizontal="center"/>
    </xf>
    <xf numFmtId="10" fontId="25" fillId="0" borderId="1" xfId="11" applyNumberFormat="1" applyFont="1" applyFill="1" applyBorder="1" applyAlignment="1">
      <alignment horizontal="center"/>
    </xf>
    <xf numFmtId="10" fontId="25" fillId="0" borderId="1" xfId="0" applyNumberFormat="1" applyFont="1" applyBorder="1" applyAlignment="1">
      <alignment horizontal="center"/>
    </xf>
    <xf numFmtId="165" fontId="20" fillId="0" borderId="0" xfId="10" applyNumberFormat="1" applyFont="1" applyBorder="1" applyAlignment="1">
      <alignment horizontal="center"/>
    </xf>
    <xf numFmtId="165" fontId="20" fillId="0" borderId="0" xfId="10" applyNumberFormat="1" applyFont="1" applyAlignment="1">
      <alignment horizontal="center"/>
    </xf>
    <xf numFmtId="165" fontId="18" fillId="0" borderId="0" xfId="10" applyNumberFormat="1" applyFont="1" applyAlignment="1">
      <alignment horizontal="center"/>
    </xf>
    <xf numFmtId="164" fontId="20" fillId="0" borderId="2" xfId="0" applyNumberFormat="1" applyFont="1" applyBorder="1" applyAlignment="1">
      <alignment horizontal="center"/>
    </xf>
    <xf numFmtId="0" fontId="19" fillId="2" borderId="7" xfId="0" applyFont="1" applyFill="1" applyBorder="1" applyAlignment="1">
      <alignment horizontal="center" wrapText="1"/>
    </xf>
    <xf numFmtId="164" fontId="20" fillId="0" borderId="1" xfId="0" applyNumberFormat="1" applyFont="1" applyBorder="1" applyAlignment="1">
      <alignment horizontal="center"/>
    </xf>
    <xf numFmtId="166" fontId="20" fillId="0" borderId="0" xfId="0" applyNumberFormat="1" applyFont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left"/>
    </xf>
    <xf numFmtId="165" fontId="20" fillId="0" borderId="2" xfId="10" applyNumberFormat="1" applyFont="1" applyBorder="1" applyAlignment="1">
      <alignment horizontal="center"/>
    </xf>
    <xf numFmtId="165" fontId="20" fillId="0" borderId="0" xfId="0" applyNumberFormat="1" applyFont="1" applyAlignment="1">
      <alignment horizontal="center"/>
    </xf>
    <xf numFmtId="165" fontId="18" fillId="0" borderId="0" xfId="10" applyNumberFormat="1" applyFont="1" applyBorder="1" applyAlignment="1">
      <alignment horizontal="center"/>
    </xf>
    <xf numFmtId="0" fontId="20" fillId="0" borderId="2" xfId="0" applyFont="1" applyBorder="1" applyAlignment="1">
      <alignment horizontal="left"/>
    </xf>
    <xf numFmtId="164" fontId="18" fillId="0" borderId="1" xfId="0" applyNumberFormat="1" applyFont="1" applyBorder="1" applyAlignment="1">
      <alignment horizontal="center" wrapText="1"/>
    </xf>
    <xf numFmtId="164" fontId="20" fillId="0" borderId="2" xfId="8" applyNumberFormat="1" applyFont="1" applyBorder="1" applyAlignment="1">
      <alignment horizontal="center"/>
    </xf>
    <xf numFmtId="164" fontId="20" fillId="0" borderId="0" xfId="8" applyNumberFormat="1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0" fillId="0" borderId="1" xfId="0" applyNumberFormat="1" applyFont="1" applyBorder="1" applyAlignment="1">
      <alignment horizontal="center" vertical="center"/>
    </xf>
    <xf numFmtId="0" fontId="20" fillId="0" borderId="0" xfId="8" applyFont="1" applyAlignment="1">
      <alignment horizontal="left"/>
    </xf>
    <xf numFmtId="0" fontId="20" fillId="0" borderId="2" xfId="8" applyFont="1" applyBorder="1" applyAlignment="1">
      <alignment horizontal="left"/>
    </xf>
    <xf numFmtId="0" fontId="20" fillId="0" borderId="1" xfId="8" applyFont="1" applyBorder="1" applyAlignment="1">
      <alignment horizontal="left"/>
    </xf>
    <xf numFmtId="167" fontId="20" fillId="0" borderId="2" xfId="0" applyNumberFormat="1" applyFont="1" applyBorder="1" applyAlignment="1">
      <alignment horizontal="center"/>
    </xf>
    <xf numFmtId="167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/>
    </xf>
    <xf numFmtId="1" fontId="10" fillId="0" borderId="0" xfId="2" applyNumberFormat="1" applyFont="1" applyAlignment="1">
      <alignment horizontal="left" wrapText="1"/>
    </xf>
    <xf numFmtId="1" fontId="22" fillId="0" borderId="0" xfId="2" applyNumberFormat="1" applyFont="1" applyAlignment="1">
      <alignment horizontal="left" wrapText="1"/>
    </xf>
    <xf numFmtId="1" fontId="8" fillId="0" borderId="0" xfId="2" applyNumberFormat="1" applyFont="1" applyAlignment="1">
      <alignment horizontal="left" wrapText="1"/>
    </xf>
    <xf numFmtId="0" fontId="23" fillId="0" borderId="1" xfId="2" applyFont="1" applyBorder="1" applyAlignment="1">
      <alignment horizontal="left"/>
    </xf>
    <xf numFmtId="0" fontId="0" fillId="0" borderId="1" xfId="0" applyBorder="1"/>
  </cellXfs>
  <cellStyles count="12">
    <cellStyle name="Comma" xfId="10" builtinId="3"/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1" builtinId="5"/>
  </cellStyles>
  <dxfs count="10"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venir Next LT Pro"/>
        <family val="2"/>
        <scheme val="none"/>
      </font>
      <numFmt numFmtId="0" formatCode="General"/>
      <alignment horizontal="left" vertical="bottom" textRotation="0" indent="0" justifyLastLine="0" shrinkToFit="0" readingOrder="0"/>
      <border diagonalUp="0" diagonalDown="0" outline="0">
        <left style="thin">
          <color indexed="12"/>
        </left>
        <right/>
        <top/>
        <bottom/>
      </border>
    </dxf>
    <dxf>
      <border outline="0">
        <top style="thin">
          <color rgb="FF0070C0"/>
        </top>
      </border>
    </dxf>
    <dxf>
      <font>
        <strike val="0"/>
        <outline val="0"/>
        <shadow val="0"/>
        <u val="none"/>
        <vertAlign val="baseline"/>
        <name val="Avenir Next LT Pro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venir Next LT Pro"/>
        <family val="2"/>
        <scheme val="none"/>
      </font>
    </dxf>
  </dxfs>
  <tableStyles count="0" defaultTableStyle="TableStyleMedium2" defaultPivotStyle="PivotStyleLight16"/>
  <colors>
    <mruColors>
      <color rgb="FF2D5088"/>
      <color rgb="FFCA512C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711200</xdr:colOff>
      <xdr:row>3</xdr:row>
      <xdr:rowOff>139700</xdr:rowOff>
    </xdr:from>
    <xdr:to>
      <xdr:col>14</xdr:col>
      <xdr:colOff>25400</xdr:colOff>
      <xdr:row>33</xdr:row>
      <xdr:rowOff>126752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D759F7-913A-78EB-8F7B-4003794E4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0" y="711200"/>
          <a:ext cx="7772400" cy="6248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1131454</xdr:colOff>
      <xdr:row>3</xdr:row>
      <xdr:rowOff>138546</xdr:rowOff>
    </xdr:from>
    <xdr:to>
      <xdr:col>14</xdr:col>
      <xdr:colOff>71581</xdr:colOff>
      <xdr:row>34</xdr:row>
      <xdr:rowOff>2009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748F23-1597-8D9C-C01C-3D8B5FB4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0999" y="727364"/>
          <a:ext cx="7772400" cy="65425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1066800</xdr:colOff>
      <xdr:row>3</xdr:row>
      <xdr:rowOff>177800</xdr:rowOff>
    </xdr:from>
    <xdr:to>
      <xdr:col>14</xdr:col>
      <xdr:colOff>850900</xdr:colOff>
      <xdr:row>37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EC77AD-0891-1D66-211A-FB7CB083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749300"/>
          <a:ext cx="7556500" cy="671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743857</xdr:colOff>
      <xdr:row>3</xdr:row>
      <xdr:rowOff>145143</xdr:rowOff>
    </xdr:from>
    <xdr:to>
      <xdr:col>18</xdr:col>
      <xdr:colOff>351971</xdr:colOff>
      <xdr:row>37</xdr:row>
      <xdr:rowOff>101174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F00D49-9420-41EB-E230-A09890A4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2571" y="743857"/>
          <a:ext cx="7772400" cy="692288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9964BA-44FB-46C1-A3E0-F480211430CD}" name="Table1122" displayName="Table1122" ref="A8:G140" totalsRowShown="0" headerRowDxfId="9" dataDxfId="8" tableBorderDxfId="7">
  <tableColumns count="7">
    <tableColumn id="1" xr3:uid="{DE61D9C0-FFA3-49BB-8169-B4CC272EBB7F}" name="Year" dataDxfId="6"/>
    <tableColumn id="2" xr3:uid="{6318619C-E55A-496F-B963-EAC4F4CCEC02}" name="Payroll taxes" dataDxfId="5" dataCellStyle="Percent"/>
    <tableColumn id="3" xr3:uid="{EFC340EC-9777-4146-83D3-5B5D2E14EECA}" name="Tax on benefits" dataDxfId="4" dataCellStyle="Percent"/>
    <tableColumn id="4" xr3:uid="{8D736BB5-5A92-4CB1-A563-36B97294A582}" name="Premiums" dataDxfId="3" dataCellStyle="Percent"/>
    <tableColumn id="5" xr3:uid="{3B6AE3DA-1186-45C7-9C5B-2127ABF24DE8}" name="State transfers and drug fees" dataDxfId="2" dataCellStyle="Percent"/>
    <tableColumn id="6" xr3:uid="{20F5A991-6490-425F-9E4E-76B1AD1B8E89}" name="General revenue transfers" dataDxfId="1" dataCellStyle="Percent"/>
    <tableColumn id="7" xr3:uid="{E4644FDF-F3C7-48E6-B7F4-50008D648D0F}" name="Part A defici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4/07/July2024_MedPAC_DataBook_Sec1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4/07/July2024_MedPAC_DataBook_Sec1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4/07/July2024_MedPAC_DataBook_Sec1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4/07/July2024_MedPAC_DataBook_Sec1_SEC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4/07/July2024_MedPAC_DataBook_Sec1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6"/>
  <sheetViews>
    <sheetView tabSelected="1" zoomScaleNormal="100" workbookViewId="0">
      <selection activeCell="A26" sqref="A26"/>
    </sheetView>
  </sheetViews>
  <sheetFormatPr baseColWidth="10" defaultColWidth="9.5" defaultRowHeight="15" customHeight="1" x14ac:dyDescent="0.2"/>
  <cols>
    <col min="1" max="1" width="148.5" style="1" customWidth="1"/>
    <col min="2" max="16384" width="9.5" style="1"/>
  </cols>
  <sheetData>
    <row r="1" spans="1:12" s="23" customFormat="1" ht="15" customHeight="1" x14ac:dyDescent="0.2">
      <c r="A1" s="39" t="s">
        <v>25</v>
      </c>
      <c r="B1" s="24"/>
      <c r="E1" s="25"/>
      <c r="F1" s="24"/>
      <c r="G1" s="24"/>
      <c r="H1" s="24"/>
      <c r="I1" s="24"/>
      <c r="J1" s="24"/>
      <c r="K1" s="24"/>
      <c r="L1" s="24"/>
    </row>
    <row r="2" spans="1:12" ht="15" customHeight="1" x14ac:dyDescent="0.2">
      <c r="A2" s="29" t="s">
        <v>27</v>
      </c>
    </row>
    <row r="5" spans="1:12" ht="15" customHeight="1" x14ac:dyDescent="0.2">
      <c r="A5" s="2" t="s">
        <v>0</v>
      </c>
    </row>
    <row r="6" spans="1:12" ht="15" customHeight="1" x14ac:dyDescent="0.2">
      <c r="A6" s="2"/>
    </row>
    <row r="7" spans="1:12" ht="15" customHeight="1" x14ac:dyDescent="0.2">
      <c r="A7" s="33" t="str">
        <f>'Chart 1-3'!A5</f>
        <v>Chart 1-3. 
Health care spending has grown as a share of the country's GDP</v>
      </c>
    </row>
    <row r="8" spans="1:12" ht="15" customHeight="1" x14ac:dyDescent="0.2">
      <c r="A8" s="33" t="str">
        <f>'Chart 1-4'!A5</f>
        <v>Chart 1-4. 
Medicare spending is expected to double in the next 10 years</v>
      </c>
    </row>
    <row r="9" spans="1:12" ht="15" customHeight="1" x14ac:dyDescent="0.2">
      <c r="A9" s="33" t="str">
        <f>'Chart 1-6'!A5</f>
        <v>Chart 1-6. 
The declining ratio of workers to Medicare beneficiaries threatens the Medicare program's financial sustainability</v>
      </c>
    </row>
    <row r="10" spans="1:12" ht="15" customHeight="1" x14ac:dyDescent="0.2">
      <c r="A10" s="33" t="str">
        <f>'Chart 1-7'!A5</f>
        <v>Chart 1-7. 
General revenues are the largest source of Medicare funding</v>
      </c>
    </row>
    <row r="11" spans="1:12" ht="15" customHeight="1" x14ac:dyDescent="0.2">
      <c r="A11" s="33"/>
    </row>
    <row r="12" spans="1:12" ht="15" customHeight="1" x14ac:dyDescent="0.2">
      <c r="A12" s="33"/>
    </row>
    <row r="13" spans="1:12" ht="15" customHeight="1" x14ac:dyDescent="0.2">
      <c r="A13" s="35"/>
    </row>
    <row r="14" spans="1:12" ht="15" customHeight="1" x14ac:dyDescent="0.2">
      <c r="A14" s="35"/>
    </row>
    <row r="15" spans="1:12" ht="15" customHeight="1" x14ac:dyDescent="0.2">
      <c r="A15" s="35"/>
    </row>
    <row r="16" spans="1:12" ht="15" customHeight="1" x14ac:dyDescent="0.2">
      <c r="A16" s="35"/>
    </row>
    <row r="17" spans="1:1" ht="15" customHeight="1" x14ac:dyDescent="0.2">
      <c r="A17" s="35"/>
    </row>
    <row r="18" spans="1:1" ht="15" customHeight="1" x14ac:dyDescent="0.2">
      <c r="A18" s="35"/>
    </row>
    <row r="19" spans="1:1" ht="15" customHeight="1" x14ac:dyDescent="0.2">
      <c r="A19" s="35"/>
    </row>
    <row r="20" spans="1:1" ht="15" customHeight="1" x14ac:dyDescent="0.2">
      <c r="A20" s="35"/>
    </row>
    <row r="21" spans="1:1" ht="15" customHeight="1" x14ac:dyDescent="0.2">
      <c r="A21" s="35"/>
    </row>
    <row r="22" spans="1:1" ht="15" customHeight="1" x14ac:dyDescent="0.2">
      <c r="A22" s="35"/>
    </row>
    <row r="23" spans="1:1" ht="15" customHeight="1" x14ac:dyDescent="0.2">
      <c r="A23" s="35"/>
    </row>
    <row r="24" spans="1:1" ht="15" customHeight="1" x14ac:dyDescent="0.2">
      <c r="A24" s="35"/>
    </row>
    <row r="25" spans="1:1" ht="15" customHeight="1" x14ac:dyDescent="0.2">
      <c r="A25" s="35"/>
    </row>
    <row r="26" spans="1:1" ht="15" customHeight="1" x14ac:dyDescent="0.2">
      <c r="A26" s="35"/>
    </row>
  </sheetData>
  <hyperlinks>
    <hyperlink ref="A7" location="'Chart 1-3'!A1" display="'Chart 1-3'!A1" xr:uid="{FA2F9152-5534-4D46-AF0A-38D95467091B}"/>
    <hyperlink ref="A8" location="'Chart 1-4'!A1" display="'Chart 1-4'!A1" xr:uid="{777DCE0C-0EE0-4B14-B2C3-DA3870A5662B}"/>
    <hyperlink ref="A9" location="'Chart 1-6'!A1" display="'Chart 1-6'!A1" xr:uid="{5D7FB545-03B7-4E71-8B9C-D1162E2AD5AA}"/>
    <hyperlink ref="A10" location="'Chart 1-7'!A1" display="'Chart 1-7'!A1" xr:uid="{8FF438A3-8E0D-6247-8875-D7309DEF183B}"/>
    <hyperlink ref="A2" r:id="rId1" xr:uid="{D7EA3B60-5D94-D144-A572-022AAD04CD98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72"/>
  <sheetViews>
    <sheetView zoomScaleNormal="100" workbookViewId="0">
      <selection activeCell="A2" sqref="A2"/>
    </sheetView>
  </sheetViews>
  <sheetFormatPr baseColWidth="10" defaultColWidth="12.5" defaultRowHeight="15" customHeight="1" x14ac:dyDescent="0.2"/>
  <cols>
    <col min="1" max="1" width="10.5" style="21" customWidth="1"/>
    <col min="2" max="2" width="15.5" style="15" customWidth="1"/>
    <col min="3" max="3" width="15.5" style="7" customWidth="1"/>
    <col min="4" max="4" width="10.5" style="21" customWidth="1"/>
    <col min="5" max="11" width="10.5" style="15" customWidth="1"/>
    <col min="12" max="16384" width="12.5" style="7"/>
  </cols>
  <sheetData>
    <row r="1" spans="1:26" s="23" customFormat="1" ht="15" customHeight="1" x14ac:dyDescent="0.2">
      <c r="A1" s="39" t="s">
        <v>25</v>
      </c>
      <c r="B1" s="24"/>
      <c r="E1" s="25"/>
      <c r="F1" s="24"/>
      <c r="G1" s="24"/>
      <c r="H1" s="24"/>
      <c r="I1" s="24"/>
      <c r="J1" s="24"/>
      <c r="K1" s="24"/>
      <c r="L1" s="24"/>
    </row>
    <row r="2" spans="1:26" s="1" customFormat="1" ht="15" customHeight="1" x14ac:dyDescent="0.2">
      <c r="A2" s="29" t="s">
        <v>27</v>
      </c>
      <c r="B2" s="3"/>
      <c r="D2" s="4"/>
      <c r="E2" s="3"/>
      <c r="F2" s="3"/>
      <c r="G2" s="3"/>
      <c r="H2" s="3"/>
      <c r="I2" s="3"/>
      <c r="J2" s="3"/>
      <c r="K2" s="3"/>
    </row>
    <row r="5" spans="1:26" ht="43.5" customHeight="1" x14ac:dyDescent="0.2">
      <c r="A5" s="102" t="s">
        <v>5</v>
      </c>
      <c r="B5" s="102"/>
      <c r="C5" s="102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22" t="s">
        <v>2</v>
      </c>
      <c r="B6" s="8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6"/>
      <c r="B7" s="27"/>
      <c r="C7" s="10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 x14ac:dyDescent="0.2">
      <c r="A8" s="37" t="s">
        <v>26</v>
      </c>
      <c r="B8" s="38" t="s">
        <v>3</v>
      </c>
      <c r="C8" s="38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 x14ac:dyDescent="0.2">
      <c r="A9" s="90">
        <v>1975</v>
      </c>
      <c r="B9" s="78">
        <v>7.875838328684194E-2</v>
      </c>
      <c r="C9" s="87">
        <v>9.6955308920410703E-3</v>
      </c>
      <c r="D9" s="4"/>
      <c r="E9" s="13"/>
      <c r="F9" s="13"/>
      <c r="G9" s="13"/>
      <c r="H9" s="13"/>
      <c r="I9" s="13"/>
      <c r="J9" s="13"/>
      <c r="K9" s="13"/>
      <c r="L9" s="14"/>
      <c r="M9" s="14"/>
      <c r="N9" s="14"/>
      <c r="O9" s="14"/>
      <c r="P9" s="14"/>
      <c r="Q9" s="14"/>
      <c r="R9" s="14"/>
      <c r="S9" s="14"/>
    </row>
    <row r="10" spans="1:26" ht="15" customHeight="1" x14ac:dyDescent="0.2">
      <c r="A10" s="86">
        <v>1976</v>
      </c>
      <c r="B10" s="78">
        <v>8.1135902636916835E-2</v>
      </c>
      <c r="C10" s="78">
        <v>1.0512437279812107E-2</v>
      </c>
      <c r="D10" s="4"/>
      <c r="E10" s="13"/>
      <c r="F10" s="13"/>
      <c r="G10" s="13"/>
      <c r="H10" s="13"/>
      <c r="I10" s="13"/>
      <c r="J10" s="13"/>
      <c r="K10" s="13"/>
      <c r="L10" s="14"/>
      <c r="M10" s="14"/>
      <c r="N10" s="14"/>
      <c r="O10" s="14"/>
      <c r="P10" s="14"/>
      <c r="Q10" s="14"/>
      <c r="R10" s="14"/>
      <c r="S10" s="14"/>
    </row>
    <row r="11" spans="1:26" ht="15" customHeight="1" x14ac:dyDescent="0.2">
      <c r="A11" s="86">
        <v>1977</v>
      </c>
      <c r="B11" s="78">
        <v>8.2909021039485054E-2</v>
      </c>
      <c r="C11" s="78">
        <v>1.099577288884619E-2</v>
      </c>
      <c r="D11" s="4"/>
      <c r="E11" s="13"/>
      <c r="F11" s="13"/>
      <c r="G11" s="13"/>
      <c r="H11" s="13"/>
      <c r="I11" s="13"/>
      <c r="J11" s="13"/>
      <c r="K11" s="13"/>
      <c r="L11" s="14"/>
      <c r="M11" s="14"/>
      <c r="N11" s="14"/>
      <c r="O11" s="14"/>
      <c r="P11" s="14"/>
      <c r="Q11" s="14"/>
      <c r="R11" s="14"/>
      <c r="S11" s="14"/>
    </row>
    <row r="12" spans="1:26" ht="15" customHeight="1" x14ac:dyDescent="0.2">
      <c r="A12" s="86">
        <v>1978</v>
      </c>
      <c r="B12" s="78">
        <v>8.2497023303282874E-2</v>
      </c>
      <c r="C12" s="78">
        <v>1.1340364007484265E-2</v>
      </c>
      <c r="D12" s="4"/>
      <c r="E12" s="13"/>
      <c r="F12" s="13"/>
      <c r="G12" s="13"/>
      <c r="H12" s="13"/>
      <c r="I12" s="13"/>
      <c r="J12" s="13"/>
      <c r="K12" s="13"/>
      <c r="L12" s="14"/>
      <c r="M12" s="14"/>
      <c r="N12" s="14"/>
      <c r="O12" s="14"/>
      <c r="P12" s="14"/>
      <c r="Q12" s="14"/>
      <c r="R12" s="14"/>
      <c r="S12" s="14"/>
    </row>
    <row r="13" spans="1:26" ht="15" customHeight="1" x14ac:dyDescent="0.2">
      <c r="A13" s="86">
        <v>1979</v>
      </c>
      <c r="B13" s="78">
        <v>8.3621969322117753E-2</v>
      </c>
      <c r="C13" s="78">
        <v>1.1769497202451186E-2</v>
      </c>
      <c r="D13" s="4"/>
      <c r="E13" s="13"/>
      <c r="F13" s="13"/>
      <c r="G13" s="13"/>
      <c r="H13" s="3"/>
      <c r="I13" s="3"/>
      <c r="K13" s="3"/>
    </row>
    <row r="14" spans="1:26" ht="15" customHeight="1" x14ac:dyDescent="0.2">
      <c r="A14" s="86">
        <v>1980</v>
      </c>
      <c r="B14" s="78">
        <v>8.8615126168060748E-2</v>
      </c>
      <c r="C14" s="78">
        <v>1.308473033983131E-2</v>
      </c>
      <c r="D14" s="4"/>
      <c r="E14" s="13"/>
      <c r="F14" s="13"/>
      <c r="G14" s="13"/>
      <c r="H14" s="3"/>
      <c r="I14" s="3"/>
      <c r="J14" s="3"/>
      <c r="K14" s="3"/>
    </row>
    <row r="15" spans="1:26" ht="15" customHeight="1" x14ac:dyDescent="0.2">
      <c r="A15" s="86">
        <v>1981</v>
      </c>
      <c r="B15" s="78">
        <v>9.154973495478641E-2</v>
      </c>
      <c r="C15" s="78">
        <v>1.3959775491113191E-2</v>
      </c>
      <c r="D15" s="4"/>
      <c r="E15" s="13"/>
      <c r="F15" s="13"/>
      <c r="G15" s="13"/>
      <c r="H15" s="3"/>
      <c r="I15" s="3"/>
      <c r="J15" s="3"/>
      <c r="K15" s="3"/>
    </row>
    <row r="16" spans="1:26" ht="15" customHeight="1" x14ac:dyDescent="0.2">
      <c r="A16" s="86">
        <v>1982</v>
      </c>
      <c r="B16" s="78">
        <v>9.8959267898797762E-2</v>
      </c>
      <c r="C16" s="78">
        <v>1.5656139721275195E-2</v>
      </c>
      <c r="D16" s="4"/>
      <c r="E16" s="13"/>
      <c r="F16" s="13"/>
      <c r="G16" s="13"/>
      <c r="H16" s="3"/>
      <c r="I16" s="3"/>
      <c r="J16" s="3"/>
      <c r="K16" s="3"/>
    </row>
    <row r="17" spans="1:11" ht="15" customHeight="1" x14ac:dyDescent="0.2">
      <c r="A17" s="86">
        <v>1983</v>
      </c>
      <c r="B17" s="78">
        <v>0.1003852504127683</v>
      </c>
      <c r="C17" s="78">
        <v>1.6389378095762245E-2</v>
      </c>
      <c r="D17" s="4"/>
      <c r="E17" s="13"/>
      <c r="F17" s="13"/>
      <c r="G17" s="13"/>
      <c r="H17" s="3"/>
      <c r="I17" s="3"/>
      <c r="J17" s="3"/>
      <c r="K17" s="3"/>
    </row>
    <row r="18" spans="1:11" ht="15" customHeight="1" x14ac:dyDescent="0.2">
      <c r="A18" s="86">
        <v>1984</v>
      </c>
      <c r="B18" s="78">
        <v>9.9539330295224882E-2</v>
      </c>
      <c r="C18" s="78">
        <v>1.6397612443035468E-2</v>
      </c>
      <c r="D18" s="4"/>
      <c r="E18" s="13"/>
      <c r="F18" s="13"/>
      <c r="G18" s="13"/>
      <c r="H18" s="3"/>
      <c r="I18" s="3"/>
      <c r="J18" s="3"/>
      <c r="K18" s="3"/>
    </row>
    <row r="19" spans="1:11" ht="15" customHeight="1" x14ac:dyDescent="0.2">
      <c r="A19" s="86">
        <v>1985</v>
      </c>
      <c r="B19" s="78">
        <v>0.10138280709840977</v>
      </c>
      <c r="C19" s="78">
        <v>1.6554275178612583E-2</v>
      </c>
      <c r="D19" s="4"/>
      <c r="E19" s="13"/>
      <c r="F19" s="13"/>
      <c r="G19" s="13"/>
      <c r="H19" s="3"/>
      <c r="I19" s="3"/>
      <c r="J19" s="3"/>
      <c r="K19" s="3"/>
    </row>
    <row r="20" spans="1:11" ht="15" customHeight="1" x14ac:dyDescent="0.2">
      <c r="A20" s="86">
        <v>1986</v>
      </c>
      <c r="B20" s="78">
        <v>0.10313127784085946</v>
      </c>
      <c r="C20" s="78">
        <v>1.6776356013625645E-2</v>
      </c>
      <c r="D20" s="4"/>
      <c r="E20" s="13"/>
      <c r="F20" s="13"/>
      <c r="G20" s="13"/>
      <c r="H20" s="3"/>
      <c r="I20" s="3"/>
      <c r="J20" s="3"/>
      <c r="K20" s="3"/>
    </row>
    <row r="21" spans="1:11" ht="15" customHeight="1" x14ac:dyDescent="0.2">
      <c r="A21" s="86">
        <v>1987</v>
      </c>
      <c r="B21" s="78">
        <v>0.10596885813148789</v>
      </c>
      <c r="C21" s="78">
        <v>1.71117564672928E-2</v>
      </c>
      <c r="D21" s="4"/>
      <c r="E21" s="13"/>
      <c r="F21" s="13"/>
      <c r="G21" s="13"/>
      <c r="H21" s="3"/>
      <c r="I21" s="3"/>
      <c r="J21" s="3"/>
      <c r="K21" s="3"/>
    </row>
    <row r="22" spans="1:11" ht="15" customHeight="1" x14ac:dyDescent="0.2">
      <c r="A22" s="86">
        <v>1988</v>
      </c>
      <c r="B22" s="78">
        <v>0.11011381865403713</v>
      </c>
      <c r="C22" s="78">
        <v>1.6989725765793294E-2</v>
      </c>
      <c r="D22" s="4"/>
      <c r="E22" s="13"/>
      <c r="F22" s="13"/>
      <c r="G22" s="13"/>
      <c r="H22" s="3"/>
      <c r="I22" s="3"/>
      <c r="J22" s="3"/>
      <c r="K22" s="3"/>
    </row>
    <row r="23" spans="1:11" ht="15" customHeight="1" x14ac:dyDescent="0.2">
      <c r="A23" s="86">
        <v>1989</v>
      </c>
      <c r="B23" s="78">
        <v>0.11383295519001702</v>
      </c>
      <c r="C23" s="78">
        <v>1.7927006522972206E-2</v>
      </c>
      <c r="D23" s="4"/>
      <c r="E23" s="13"/>
      <c r="F23" s="13"/>
      <c r="G23" s="13"/>
      <c r="H23" s="3"/>
      <c r="I23" s="3"/>
      <c r="J23" s="3"/>
      <c r="K23" s="3"/>
    </row>
    <row r="24" spans="1:11" ht="15" customHeight="1" x14ac:dyDescent="0.2">
      <c r="A24" s="86">
        <v>1990</v>
      </c>
      <c r="B24" s="78">
        <v>0.12052455937348024</v>
      </c>
      <c r="C24" s="78">
        <v>1.8477302074424377E-2</v>
      </c>
      <c r="D24" s="4"/>
      <c r="E24" s="13"/>
      <c r="F24" s="13"/>
      <c r="G24" s="13"/>
      <c r="H24" s="3"/>
      <c r="I24" s="3"/>
      <c r="J24" s="3"/>
      <c r="K24" s="3"/>
    </row>
    <row r="25" spans="1:11" ht="15" customHeight="1" x14ac:dyDescent="0.2">
      <c r="A25" s="86">
        <v>1991</v>
      </c>
      <c r="B25" s="78">
        <v>0.12763677108198956</v>
      </c>
      <c r="C25" s="78">
        <v>1.9586723177603481E-2</v>
      </c>
      <c r="D25" s="4"/>
      <c r="E25" s="13"/>
      <c r="F25" s="13"/>
      <c r="G25" s="13"/>
      <c r="H25" s="3"/>
      <c r="I25" s="3"/>
      <c r="J25" s="3"/>
      <c r="K25" s="3"/>
    </row>
    <row r="26" spans="1:11" ht="15" customHeight="1" x14ac:dyDescent="0.2">
      <c r="A26" s="86">
        <v>1992</v>
      </c>
      <c r="B26" s="78">
        <v>0.1306995076913639</v>
      </c>
      <c r="C26" s="78">
        <v>2.085732251583516E-2</v>
      </c>
      <c r="D26" s="4"/>
      <c r="E26" s="13"/>
      <c r="F26" s="13"/>
      <c r="G26" s="13"/>
      <c r="H26" s="3"/>
      <c r="I26" s="3"/>
      <c r="J26" s="3"/>
      <c r="K26" s="3"/>
    </row>
    <row r="27" spans="1:11" ht="15" customHeight="1" x14ac:dyDescent="0.2">
      <c r="A27" s="86">
        <v>1993</v>
      </c>
      <c r="B27" s="78">
        <v>0.13339457032047355</v>
      </c>
      <c r="C27" s="78">
        <v>2.186524946782142E-2</v>
      </c>
      <c r="D27" s="4"/>
      <c r="E27" s="13"/>
      <c r="F27" s="13"/>
      <c r="G27" s="13"/>
      <c r="H27" s="3"/>
      <c r="I27" s="3"/>
      <c r="J27" s="3"/>
      <c r="K27" s="3"/>
    </row>
    <row r="28" spans="1:11" ht="15" customHeight="1" x14ac:dyDescent="0.2">
      <c r="A28" s="86">
        <v>1994</v>
      </c>
      <c r="B28" s="78">
        <v>0.13261609397299373</v>
      </c>
      <c r="C28" s="78">
        <v>2.3008837413547041E-2</v>
      </c>
      <c r="D28" s="4"/>
      <c r="E28" s="13"/>
      <c r="F28" s="13"/>
      <c r="G28" s="13"/>
      <c r="H28" s="3"/>
      <c r="I28" s="3"/>
      <c r="J28" s="3"/>
      <c r="K28" s="3"/>
    </row>
    <row r="29" spans="1:11" ht="15" customHeight="1" x14ac:dyDescent="0.2">
      <c r="A29" s="86">
        <v>1995</v>
      </c>
      <c r="B29" s="78">
        <v>0.13355236462164743</v>
      </c>
      <c r="C29" s="78">
        <v>2.4136157178946818E-2</v>
      </c>
      <c r="D29" s="4"/>
      <c r="E29" s="13"/>
      <c r="F29" s="13"/>
      <c r="G29" s="13"/>
      <c r="H29" s="3"/>
      <c r="I29" s="3"/>
      <c r="J29" s="3"/>
      <c r="K29" s="3"/>
    </row>
    <row r="30" spans="1:11" ht="15" customHeight="1" x14ac:dyDescent="0.2">
      <c r="A30" s="86">
        <v>1996</v>
      </c>
      <c r="B30" s="78">
        <v>0.13298485092467577</v>
      </c>
      <c r="C30" s="78">
        <v>2.4618795753799657E-2</v>
      </c>
      <c r="D30" s="4"/>
      <c r="E30" s="13"/>
      <c r="F30" s="13"/>
      <c r="G30" s="13"/>
      <c r="H30" s="3"/>
      <c r="I30" s="3"/>
      <c r="J30" s="3"/>
      <c r="K30" s="3"/>
    </row>
    <row r="31" spans="1:11" ht="15" customHeight="1" x14ac:dyDescent="0.2">
      <c r="A31" s="86">
        <v>1997</v>
      </c>
      <c r="B31" s="78">
        <v>0.13207657153516136</v>
      </c>
      <c r="C31" s="78">
        <v>2.452620779705279E-2</v>
      </c>
      <c r="D31" s="4"/>
      <c r="E31" s="13"/>
      <c r="F31" s="13"/>
      <c r="G31" s="13"/>
      <c r="H31" s="3"/>
      <c r="I31" s="3"/>
      <c r="J31" s="3"/>
      <c r="K31" s="3"/>
    </row>
    <row r="32" spans="1:11" ht="15" customHeight="1" x14ac:dyDescent="0.2">
      <c r="A32" s="86">
        <v>1998</v>
      </c>
      <c r="B32" s="78">
        <v>0.13223286401553605</v>
      </c>
      <c r="C32" s="78">
        <v>2.3107648850244956E-2</v>
      </c>
      <c r="D32" s="4"/>
      <c r="E32" s="13"/>
      <c r="F32" s="13"/>
      <c r="G32" s="13"/>
      <c r="H32" s="3"/>
      <c r="I32" s="3"/>
      <c r="J32" s="3"/>
      <c r="K32" s="3"/>
    </row>
    <row r="33" spans="1:11" ht="15" customHeight="1" x14ac:dyDescent="0.2">
      <c r="A33" s="86">
        <v>1999</v>
      </c>
      <c r="B33" s="78">
        <v>0.13219536506354349</v>
      </c>
      <c r="C33" s="78">
        <v>2.2133586676634273E-2</v>
      </c>
      <c r="D33" s="4"/>
      <c r="E33" s="13"/>
      <c r="F33" s="13"/>
      <c r="G33" s="13"/>
      <c r="H33" s="3"/>
      <c r="I33" s="3"/>
      <c r="J33" s="3"/>
      <c r="K33" s="3"/>
    </row>
    <row r="34" spans="1:11" ht="15" customHeight="1" x14ac:dyDescent="0.2">
      <c r="A34" s="86">
        <v>2000</v>
      </c>
      <c r="B34" s="78">
        <v>0.13325529216661788</v>
      </c>
      <c r="C34" s="88">
        <v>2.1932396839332749E-2</v>
      </c>
      <c r="D34" s="4"/>
      <c r="E34" s="13"/>
      <c r="F34" s="13"/>
      <c r="G34" s="13"/>
      <c r="H34" s="3"/>
      <c r="I34" s="3"/>
      <c r="J34" s="3"/>
      <c r="K34" s="3"/>
    </row>
    <row r="35" spans="1:11" ht="15" customHeight="1" x14ac:dyDescent="0.2">
      <c r="A35" s="86">
        <v>2001</v>
      </c>
      <c r="B35" s="78">
        <v>0.14018276490989331</v>
      </c>
      <c r="C35" s="88">
        <v>2.3406571598673206E-2</v>
      </c>
      <c r="D35" s="4"/>
      <c r="E35" s="13"/>
      <c r="F35" s="13"/>
      <c r="G35" s="13"/>
      <c r="H35" s="3"/>
      <c r="I35" s="3"/>
      <c r="J35" s="3"/>
      <c r="K35" s="3"/>
    </row>
    <row r="36" spans="1:11" ht="15" customHeight="1" x14ac:dyDescent="0.2">
      <c r="A36" s="86">
        <v>2002</v>
      </c>
      <c r="B36" s="78">
        <v>0.14923461218215589</v>
      </c>
      <c r="C36" s="88">
        <v>2.4282054332012699E-2</v>
      </c>
      <c r="D36" s="4"/>
      <c r="E36" s="13"/>
      <c r="F36" s="13"/>
      <c r="G36" s="13"/>
      <c r="H36" s="3"/>
      <c r="I36" s="3"/>
      <c r="J36" s="3"/>
      <c r="K36" s="3"/>
    </row>
    <row r="37" spans="1:11" ht="15" customHeight="1" x14ac:dyDescent="0.2">
      <c r="A37" s="86">
        <v>2003</v>
      </c>
      <c r="B37" s="78">
        <v>0.154532361541483</v>
      </c>
      <c r="C37" s="88">
        <v>2.4673154977523676E-2</v>
      </c>
      <c r="D37" s="4"/>
      <c r="E37" s="13"/>
      <c r="F37" s="13"/>
      <c r="G37" s="13"/>
      <c r="H37" s="3"/>
      <c r="I37" s="3"/>
      <c r="J37" s="3"/>
      <c r="K37" s="3"/>
    </row>
    <row r="38" spans="1:11" ht="15" customHeight="1" x14ac:dyDescent="0.2">
      <c r="A38" s="86">
        <v>2004</v>
      </c>
      <c r="B38" s="78">
        <v>0.15508463477719936</v>
      </c>
      <c r="C38" s="88">
        <v>2.5465900533673837E-2</v>
      </c>
      <c r="D38" s="4"/>
      <c r="E38" s="13"/>
      <c r="F38" s="13"/>
      <c r="G38" s="13"/>
      <c r="H38" s="3"/>
      <c r="I38" s="3"/>
      <c r="J38" s="3"/>
      <c r="K38" s="3"/>
    </row>
    <row r="39" spans="1:11" ht="15" customHeight="1" x14ac:dyDescent="0.2">
      <c r="A39" s="86">
        <v>2005</v>
      </c>
      <c r="B39" s="78">
        <v>0.1554236456224308</v>
      </c>
      <c r="C39" s="88">
        <v>2.6056966685072704E-2</v>
      </c>
      <c r="D39" s="4"/>
      <c r="E39" s="13"/>
      <c r="F39" s="13"/>
      <c r="G39" s="13"/>
      <c r="H39" s="3"/>
      <c r="I39" s="3"/>
      <c r="J39" s="3"/>
      <c r="K39" s="3"/>
    </row>
    <row r="40" spans="1:11" ht="15" customHeight="1" x14ac:dyDescent="0.2">
      <c r="A40" s="86">
        <v>2006</v>
      </c>
      <c r="B40" s="78">
        <v>0.15671414922261789</v>
      </c>
      <c r="C40" s="88">
        <v>2.9220012160166769E-2</v>
      </c>
      <c r="D40" s="4"/>
      <c r="E40" s="13"/>
      <c r="F40" s="13"/>
      <c r="G40" s="13"/>
      <c r="H40" s="3"/>
      <c r="I40" s="3"/>
      <c r="J40" s="3"/>
      <c r="K40" s="3"/>
    </row>
    <row r="41" spans="1:11" ht="15" customHeight="1" x14ac:dyDescent="0.2">
      <c r="A41" s="86">
        <v>2007</v>
      </c>
      <c r="B41" s="78">
        <v>0.159283414627406</v>
      </c>
      <c r="C41" s="88">
        <v>2.9897956363736856E-2</v>
      </c>
      <c r="D41" s="4"/>
      <c r="E41" s="13"/>
      <c r="F41" s="13"/>
      <c r="G41" s="13"/>
      <c r="H41" s="3"/>
      <c r="I41" s="3"/>
      <c r="J41" s="3"/>
      <c r="K41" s="3"/>
    </row>
    <row r="42" spans="1:11" ht="15" customHeight="1" x14ac:dyDescent="0.2">
      <c r="A42" s="86">
        <v>2008</v>
      </c>
      <c r="B42" s="78">
        <v>0.16265512968943596</v>
      </c>
      <c r="C42" s="88">
        <v>3.1616260096547708E-2</v>
      </c>
      <c r="D42" s="4"/>
      <c r="E42" s="13"/>
      <c r="F42" s="13"/>
      <c r="G42" s="13"/>
      <c r="H42" s="3"/>
      <c r="I42" s="3"/>
      <c r="J42" s="3"/>
      <c r="K42" s="3"/>
    </row>
    <row r="43" spans="1:11" ht="15" customHeight="1" x14ac:dyDescent="0.2">
      <c r="A43" s="86">
        <v>2009</v>
      </c>
      <c r="B43" s="78">
        <v>0.17217038147270702</v>
      </c>
      <c r="C43" s="88">
        <v>3.4440085370317931E-2</v>
      </c>
      <c r="D43" s="4"/>
      <c r="E43" s="13"/>
      <c r="F43" s="13"/>
      <c r="G43" s="13"/>
      <c r="H43" s="3"/>
      <c r="I43" s="3"/>
      <c r="J43" s="3"/>
      <c r="K43" s="3"/>
    </row>
    <row r="44" spans="1:11" ht="15" customHeight="1" x14ac:dyDescent="0.2">
      <c r="A44" s="86">
        <v>2010</v>
      </c>
      <c r="B44" s="78">
        <v>0.17207787892883247</v>
      </c>
      <c r="C44" s="88">
        <v>3.4522891886504085E-2</v>
      </c>
      <c r="D44" s="4"/>
      <c r="E44" s="13"/>
      <c r="F44" s="13"/>
      <c r="G44" s="13"/>
      <c r="H44" s="3"/>
      <c r="I44" s="3"/>
      <c r="J44" s="3"/>
      <c r="K44" s="3"/>
    </row>
    <row r="45" spans="1:11" ht="15" customHeight="1" x14ac:dyDescent="0.2">
      <c r="A45" s="86">
        <v>2011</v>
      </c>
      <c r="B45" s="78">
        <v>0.17157381231690352</v>
      </c>
      <c r="C45" s="88">
        <v>3.4908620037564828E-2</v>
      </c>
      <c r="D45" s="4"/>
      <c r="E45" s="13"/>
      <c r="F45" s="13"/>
      <c r="G45" s="13"/>
      <c r="H45" s="3"/>
      <c r="I45" s="3"/>
      <c r="J45" s="3"/>
      <c r="K45" s="3"/>
    </row>
    <row r="46" spans="1:11" ht="15" customHeight="1" x14ac:dyDescent="0.2">
      <c r="A46" s="86">
        <v>2012</v>
      </c>
      <c r="B46" s="78">
        <v>0.1712378491448259</v>
      </c>
      <c r="C46" s="88">
        <v>3.4964316475944383E-2</v>
      </c>
      <c r="D46" s="4"/>
      <c r="E46" s="13"/>
      <c r="F46" s="13"/>
      <c r="G46" s="13"/>
      <c r="H46" s="3"/>
      <c r="I46" s="3"/>
      <c r="J46" s="3"/>
      <c r="K46" s="3"/>
    </row>
    <row r="47" spans="1:11" ht="15" customHeight="1" x14ac:dyDescent="0.2">
      <c r="A47" s="86">
        <v>2013</v>
      </c>
      <c r="B47" s="78">
        <v>0.16916952496045778</v>
      </c>
      <c r="C47" s="88">
        <v>3.488338753724668E-2</v>
      </c>
      <c r="D47" s="4"/>
      <c r="E47" s="13"/>
      <c r="F47" s="13"/>
      <c r="G47" s="13"/>
      <c r="H47" s="3"/>
      <c r="I47" s="3"/>
      <c r="J47" s="3"/>
      <c r="K47" s="3"/>
    </row>
    <row r="48" spans="1:11" ht="15" customHeight="1" x14ac:dyDescent="0.2">
      <c r="A48" s="86">
        <v>2014</v>
      </c>
      <c r="B48" s="78">
        <v>0.17047268018695941</v>
      </c>
      <c r="C48" s="88">
        <v>3.5059262498509207E-2</v>
      </c>
      <c r="D48" s="4"/>
      <c r="E48" s="13"/>
      <c r="F48" s="13"/>
      <c r="G48" s="13"/>
      <c r="H48" s="3"/>
      <c r="I48" s="3"/>
      <c r="J48" s="3"/>
      <c r="K48" s="3"/>
    </row>
    <row r="49" spans="1:11" ht="15" customHeight="1" x14ac:dyDescent="0.2">
      <c r="A49" s="86">
        <v>2015</v>
      </c>
      <c r="B49" s="78">
        <v>0.1729324952172725</v>
      </c>
      <c r="C49" s="88">
        <v>3.5403334244329052E-2</v>
      </c>
      <c r="D49" s="4"/>
      <c r="E49" s="13"/>
      <c r="F49" s="13"/>
      <c r="G49" s="13"/>
      <c r="H49" s="3"/>
      <c r="I49" s="3"/>
      <c r="J49" s="3"/>
      <c r="K49" s="3"/>
    </row>
    <row r="50" spans="1:11" ht="15" customHeight="1" x14ac:dyDescent="0.2">
      <c r="A50" s="86">
        <v>2016</v>
      </c>
      <c r="B50" s="79">
        <v>0.17576801791022553</v>
      </c>
      <c r="C50" s="78">
        <v>3.5941164271014472E-2</v>
      </c>
      <c r="D50" s="4"/>
      <c r="E50" s="13"/>
      <c r="F50" s="13"/>
      <c r="G50" s="13"/>
      <c r="H50" s="3"/>
      <c r="I50" s="3"/>
      <c r="J50" s="3"/>
      <c r="K50" s="3"/>
    </row>
    <row r="51" spans="1:11" ht="15" customHeight="1" x14ac:dyDescent="0.2">
      <c r="A51" s="86">
        <v>2017</v>
      </c>
      <c r="B51" s="79">
        <v>0.17559057928523719</v>
      </c>
      <c r="C51" s="78">
        <v>3.5945768173729485E-2</v>
      </c>
      <c r="D51" s="4"/>
      <c r="E51" s="13"/>
      <c r="F51" s="13"/>
      <c r="G51" s="13"/>
      <c r="H51" s="3"/>
      <c r="I51" s="3"/>
      <c r="J51" s="3"/>
      <c r="K51" s="3"/>
    </row>
    <row r="52" spans="1:11" ht="15" customHeight="1" x14ac:dyDescent="0.2">
      <c r="A52" s="86">
        <v>2018</v>
      </c>
      <c r="B52" s="79">
        <v>0.17433737564447024</v>
      </c>
      <c r="C52" s="78">
        <v>3.6289400430857113E-2</v>
      </c>
      <c r="D52" s="4"/>
      <c r="E52" s="13"/>
      <c r="F52" s="13"/>
      <c r="G52" s="13"/>
      <c r="H52" s="3"/>
      <c r="I52" s="3"/>
      <c r="J52" s="3"/>
      <c r="K52" s="3"/>
    </row>
    <row r="53" spans="1:11" ht="15" customHeight="1" x14ac:dyDescent="0.2">
      <c r="A53" s="86">
        <v>2019</v>
      </c>
      <c r="B53" s="79">
        <v>0.17454254834722646</v>
      </c>
      <c r="C53" s="78">
        <v>3.7277314672837271E-2</v>
      </c>
      <c r="D53" s="4"/>
      <c r="E53" s="13"/>
      <c r="F53" s="13"/>
      <c r="G53" s="13"/>
      <c r="H53" s="3"/>
      <c r="I53" s="3"/>
      <c r="J53" s="3"/>
      <c r="K53" s="3"/>
    </row>
    <row r="54" spans="1:11" ht="15" customHeight="1" x14ac:dyDescent="0.2">
      <c r="A54" s="86">
        <v>2020</v>
      </c>
      <c r="B54" s="79">
        <v>0.19492097734840313</v>
      </c>
      <c r="C54" s="78">
        <v>3.9030295924588475E-2</v>
      </c>
      <c r="D54" s="4"/>
      <c r="E54" s="13"/>
      <c r="F54" s="13"/>
      <c r="G54" s="13"/>
      <c r="H54" s="3"/>
      <c r="I54" s="3"/>
      <c r="J54" s="3"/>
      <c r="K54" s="3"/>
    </row>
    <row r="55" spans="1:11" ht="15" customHeight="1" x14ac:dyDescent="0.2">
      <c r="A55" s="86">
        <v>2021</v>
      </c>
      <c r="B55" s="79">
        <v>0.18178774264643555</v>
      </c>
      <c r="C55" s="78">
        <v>3.7809909298974313E-2</v>
      </c>
      <c r="D55" s="4"/>
      <c r="E55" s="13"/>
      <c r="F55" s="13"/>
      <c r="G55" s="13"/>
      <c r="H55" s="3"/>
      <c r="I55" s="3"/>
      <c r="J55" s="3"/>
      <c r="K55" s="3"/>
    </row>
    <row r="56" spans="1:11" ht="15" customHeight="1" x14ac:dyDescent="0.2">
      <c r="A56" s="86">
        <v>2022</v>
      </c>
      <c r="B56" s="79">
        <v>0.17342225985759846</v>
      </c>
      <c r="C56" s="78">
        <v>3.6680948256105281E-2</v>
      </c>
      <c r="D56" s="4"/>
      <c r="E56" s="13"/>
      <c r="F56" s="13"/>
      <c r="G56" s="13"/>
      <c r="H56" s="3"/>
      <c r="I56" s="3"/>
      <c r="J56" s="3"/>
      <c r="K56" s="3"/>
    </row>
    <row r="57" spans="1:11" ht="15" customHeight="1" x14ac:dyDescent="0.2">
      <c r="A57" s="86">
        <v>2023</v>
      </c>
      <c r="B57" s="79">
        <v>0.17605224635165931</v>
      </c>
      <c r="C57" s="78">
        <v>3.8464150430858851E-2</v>
      </c>
      <c r="D57" s="4"/>
      <c r="E57" s="13"/>
      <c r="F57" s="13"/>
      <c r="G57" s="13"/>
      <c r="H57" s="3"/>
      <c r="I57" s="3"/>
      <c r="J57" s="3"/>
      <c r="K57" s="3"/>
    </row>
    <row r="58" spans="1:11" ht="15" customHeight="1" x14ac:dyDescent="0.2">
      <c r="A58" s="86">
        <v>2024</v>
      </c>
      <c r="B58" s="79">
        <v>0.17836150826310843</v>
      </c>
      <c r="C58" s="78">
        <v>3.9804220048507977E-2</v>
      </c>
      <c r="D58" s="4"/>
      <c r="E58" s="13"/>
      <c r="F58" s="13"/>
      <c r="G58" s="13"/>
      <c r="H58" s="3"/>
      <c r="I58" s="3"/>
      <c r="J58" s="3"/>
      <c r="K58" s="3"/>
    </row>
    <row r="59" spans="1:11" ht="15" customHeight="1" x14ac:dyDescent="0.2">
      <c r="A59" s="86">
        <v>2025</v>
      </c>
      <c r="B59" s="79">
        <v>0.18095965994157862</v>
      </c>
      <c r="C59" s="78">
        <v>4.1544083004407775E-2</v>
      </c>
      <c r="D59" s="4"/>
      <c r="E59" s="13"/>
      <c r="F59" s="13"/>
      <c r="G59" s="13"/>
      <c r="H59" s="3"/>
      <c r="I59" s="3"/>
      <c r="J59" s="3"/>
      <c r="K59" s="3"/>
    </row>
    <row r="60" spans="1:11" ht="15" customHeight="1" x14ac:dyDescent="0.2">
      <c r="A60" s="86">
        <v>2026</v>
      </c>
      <c r="B60" s="80">
        <v>0.18267709688531555</v>
      </c>
      <c r="C60" s="89">
        <v>4.3150068728407411E-2</v>
      </c>
      <c r="D60" s="4"/>
      <c r="E60" s="13"/>
      <c r="F60" s="13"/>
      <c r="G60" s="13"/>
      <c r="H60" s="3"/>
      <c r="I60" s="3"/>
      <c r="J60" s="3"/>
      <c r="K60" s="3"/>
    </row>
    <row r="61" spans="1:11" ht="15" customHeight="1" x14ac:dyDescent="0.2">
      <c r="A61" s="86">
        <v>2027</v>
      </c>
      <c r="B61" s="80">
        <v>0.18522605875313994</v>
      </c>
      <c r="C61" s="89">
        <v>4.4714495157373337E-2</v>
      </c>
      <c r="D61" s="4"/>
      <c r="E61" s="13"/>
      <c r="F61" s="13"/>
      <c r="G61" s="13"/>
      <c r="H61" s="3"/>
      <c r="I61" s="3"/>
      <c r="J61" s="3"/>
      <c r="K61" s="3"/>
    </row>
    <row r="62" spans="1:11" ht="15" customHeight="1" x14ac:dyDescent="0.2">
      <c r="A62" s="86">
        <v>2028</v>
      </c>
      <c r="B62" s="80">
        <v>0.18827446929871891</v>
      </c>
      <c r="C62" s="89">
        <v>4.6371806928021952E-2</v>
      </c>
      <c r="D62" s="4"/>
      <c r="E62" s="13"/>
      <c r="F62" s="13"/>
      <c r="G62" s="13"/>
      <c r="H62" s="3"/>
      <c r="I62" s="3"/>
      <c r="J62" s="3"/>
      <c r="K62" s="3"/>
    </row>
    <row r="63" spans="1:11" ht="15" customHeight="1" x14ac:dyDescent="0.2">
      <c r="A63" s="86">
        <v>2029</v>
      </c>
      <c r="B63" s="80">
        <v>0.19108901209289095</v>
      </c>
      <c r="C63" s="89">
        <v>4.8027830539513025E-2</v>
      </c>
      <c r="D63" s="4"/>
      <c r="E63" s="13"/>
      <c r="F63" s="13"/>
      <c r="G63" s="13"/>
      <c r="H63" s="3"/>
      <c r="I63" s="3"/>
      <c r="J63" s="3"/>
      <c r="K63" s="3"/>
    </row>
    <row r="64" spans="1:11" ht="15" customHeight="1" x14ac:dyDescent="0.2">
      <c r="A64" s="86">
        <v>2030</v>
      </c>
      <c r="B64" s="80">
        <v>0.19377566654705555</v>
      </c>
      <c r="C64" s="89">
        <v>4.9296857645711935E-2</v>
      </c>
      <c r="D64" s="4"/>
      <c r="E64" s="13"/>
      <c r="F64" s="13"/>
      <c r="G64" s="13"/>
      <c r="H64" s="3"/>
      <c r="I64" s="3"/>
      <c r="J64" s="3"/>
      <c r="K64" s="3"/>
    </row>
    <row r="65" spans="1:16" ht="15" customHeight="1" x14ac:dyDescent="0.2">
      <c r="A65" s="86">
        <v>2031</v>
      </c>
      <c r="B65" s="89">
        <v>0.19637397737567705</v>
      </c>
      <c r="C65" s="89">
        <v>5.0599547294578759E-2</v>
      </c>
      <c r="D65" s="4"/>
      <c r="E65" s="13"/>
      <c r="F65" s="13"/>
      <c r="G65" s="13"/>
      <c r="H65" s="3"/>
      <c r="I65" s="3"/>
      <c r="J65" s="3"/>
      <c r="K65" s="3"/>
    </row>
    <row r="66" spans="1:16" ht="15" customHeight="1" x14ac:dyDescent="0.2">
      <c r="A66" s="17"/>
      <c r="B66" s="18"/>
      <c r="C66" s="19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</row>
    <row r="68" spans="1:16" s="20" customFormat="1" ht="15" customHeight="1" x14ac:dyDescent="0.2">
      <c r="A68" s="34" t="s">
        <v>1</v>
      </c>
      <c r="B68" s="15"/>
      <c r="D68" s="21"/>
      <c r="E68" s="15"/>
      <c r="F68" s="15"/>
      <c r="G68" s="15"/>
      <c r="H68" s="15"/>
      <c r="I68" s="15"/>
      <c r="J68" s="15"/>
      <c r="K68" s="15"/>
    </row>
    <row r="72" spans="1:16" ht="15" customHeight="1" x14ac:dyDescent="0.2">
      <c r="I72" s="36"/>
    </row>
  </sheetData>
  <mergeCells count="1">
    <mergeCell ref="A5:C5"/>
  </mergeCells>
  <hyperlinks>
    <hyperlink ref="A68" location="Contents!A1" display="Back to Table of Contents" xr:uid="{627723FE-3254-4453-BBED-5D984038A580}"/>
    <hyperlink ref="A2" r:id="rId1" xr:uid="{28772A43-8D4D-9D48-BCF4-822ED6A2CFBE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Z39"/>
  <sheetViews>
    <sheetView zoomScaleNormal="100" workbookViewId="0">
      <selection activeCell="A2" sqref="A2"/>
    </sheetView>
  </sheetViews>
  <sheetFormatPr baseColWidth="10" defaultColWidth="12.5" defaultRowHeight="15" customHeight="1" x14ac:dyDescent="0.2"/>
  <cols>
    <col min="1" max="1" width="10.5" style="21" customWidth="1"/>
    <col min="2" max="3" width="15.5" style="15" customWidth="1"/>
    <col min="4" max="4" width="15.5" style="21" customWidth="1"/>
    <col min="5" max="5" width="15.5" style="15" customWidth="1"/>
    <col min="6" max="11" width="10.5" style="15" customWidth="1"/>
    <col min="12" max="16384" width="12.5" style="7"/>
  </cols>
  <sheetData>
    <row r="1" spans="1:26" s="23" customFormat="1" ht="15" customHeight="1" x14ac:dyDescent="0.2">
      <c r="A1" s="39" t="s">
        <v>25</v>
      </c>
      <c r="B1" s="24"/>
      <c r="E1" s="25"/>
      <c r="F1" s="24"/>
      <c r="G1" s="24"/>
      <c r="H1" s="24"/>
      <c r="I1" s="24"/>
      <c r="J1" s="24"/>
      <c r="K1" s="24"/>
      <c r="L1" s="24"/>
    </row>
    <row r="2" spans="1:26" s="1" customFormat="1" ht="15" customHeight="1" x14ac:dyDescent="0.2">
      <c r="A2" s="29" t="s">
        <v>27</v>
      </c>
      <c r="B2" s="3"/>
      <c r="E2" s="4"/>
      <c r="F2" s="3"/>
      <c r="G2" s="3"/>
      <c r="H2" s="3"/>
      <c r="I2" s="3"/>
      <c r="J2" s="3"/>
      <c r="K2" s="3"/>
      <c r="L2" s="3"/>
    </row>
    <row r="5" spans="1:26" ht="45.75" customHeight="1" x14ac:dyDescent="0.2">
      <c r="A5" s="103" t="s">
        <v>14</v>
      </c>
      <c r="B5" s="103"/>
      <c r="C5" s="103"/>
      <c r="D5" s="5"/>
      <c r="E5" s="6"/>
      <c r="F5" s="6"/>
      <c r="G5" s="6"/>
      <c r="H5" s="6"/>
      <c r="I5" s="6"/>
      <c r="J5" s="6"/>
      <c r="K5" s="6"/>
    </row>
    <row r="6" spans="1:26" ht="15" customHeight="1" x14ac:dyDescent="0.2">
      <c r="A6" s="41" t="s">
        <v>6</v>
      </c>
      <c r="B6" s="8"/>
      <c r="C6" s="28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 x14ac:dyDescent="0.2">
      <c r="A7" s="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3" customHeight="1" x14ac:dyDescent="0.2">
      <c r="A8" s="45" t="s">
        <v>10</v>
      </c>
      <c r="B8" s="46" t="s">
        <v>7</v>
      </c>
      <c r="C8" s="46" t="s">
        <v>8</v>
      </c>
      <c r="D8" s="42"/>
      <c r="E8" s="42"/>
      <c r="F8" s="7"/>
      <c r="G8" s="7"/>
      <c r="H8" s="7"/>
      <c r="I8" s="7"/>
      <c r="J8" s="7"/>
      <c r="K8" s="7"/>
    </row>
    <row r="9" spans="1:26" ht="15" customHeight="1" x14ac:dyDescent="0.2">
      <c r="A9" s="97">
        <v>2005</v>
      </c>
      <c r="B9" s="53">
        <v>336.9</v>
      </c>
      <c r="C9" s="92"/>
      <c r="D9" s="43"/>
      <c r="E9" s="44"/>
      <c r="F9" s="13"/>
      <c r="G9" s="13"/>
      <c r="H9" s="13"/>
      <c r="I9" s="13"/>
      <c r="J9" s="13"/>
      <c r="K9" s="13"/>
      <c r="L9" s="14"/>
      <c r="M9" s="14"/>
      <c r="N9" s="14"/>
      <c r="O9" s="14"/>
      <c r="P9" s="14"/>
      <c r="Q9" s="14"/>
      <c r="R9" s="14"/>
      <c r="S9" s="14"/>
    </row>
    <row r="10" spans="1:26" ht="15" customHeight="1" x14ac:dyDescent="0.2">
      <c r="A10" s="96">
        <v>2006</v>
      </c>
      <c r="B10" s="53">
        <v>380.5</v>
      </c>
      <c r="C10" s="93"/>
      <c r="D10" s="43"/>
      <c r="E10" s="43"/>
      <c r="F10" s="13"/>
      <c r="G10" s="13"/>
      <c r="H10" s="13"/>
      <c r="I10" s="13"/>
      <c r="J10" s="13"/>
      <c r="K10" s="13"/>
      <c r="L10" s="14"/>
      <c r="M10" s="14"/>
      <c r="N10" s="14"/>
      <c r="O10" s="14"/>
      <c r="P10" s="14"/>
      <c r="Q10" s="14"/>
      <c r="R10" s="14"/>
      <c r="S10" s="14"/>
    </row>
    <row r="11" spans="1:26" ht="15" customHeight="1" x14ac:dyDescent="0.2">
      <c r="A11" s="96">
        <v>2007</v>
      </c>
      <c r="B11" s="53">
        <v>434.8</v>
      </c>
      <c r="C11" s="93"/>
      <c r="D11" s="43"/>
      <c r="E11" s="43"/>
      <c r="F11" s="13"/>
      <c r="G11" s="13"/>
      <c r="H11" s="13"/>
      <c r="I11" s="13"/>
      <c r="J11" s="13"/>
      <c r="K11" s="13"/>
      <c r="L11" s="14"/>
      <c r="M11" s="14"/>
      <c r="N11" s="14"/>
      <c r="O11" s="14"/>
      <c r="P11" s="14"/>
      <c r="Q11" s="14"/>
      <c r="R11" s="14"/>
      <c r="S11" s="14"/>
    </row>
    <row r="12" spans="1:26" ht="15" customHeight="1" x14ac:dyDescent="0.2">
      <c r="A12" s="96">
        <v>2008</v>
      </c>
      <c r="B12" s="53">
        <v>455.1</v>
      </c>
      <c r="C12" s="93"/>
      <c r="D12" s="43"/>
      <c r="E12" s="43"/>
      <c r="F12" s="13"/>
      <c r="G12" s="13"/>
      <c r="H12" s="13"/>
      <c r="I12" s="13"/>
      <c r="J12" s="13"/>
      <c r="K12" s="13"/>
      <c r="L12" s="14"/>
      <c r="M12" s="14"/>
      <c r="N12" s="14"/>
      <c r="O12" s="14"/>
      <c r="P12" s="14"/>
      <c r="Q12" s="14"/>
      <c r="R12" s="14"/>
      <c r="S12" s="14"/>
    </row>
    <row r="13" spans="1:26" ht="15" customHeight="1" x14ac:dyDescent="0.2">
      <c r="A13" s="96">
        <v>2009</v>
      </c>
      <c r="B13" s="53">
        <v>498.3</v>
      </c>
      <c r="C13" s="93"/>
      <c r="D13" s="43"/>
      <c r="E13" s="43"/>
      <c r="F13" s="3"/>
      <c r="G13" s="3"/>
      <c r="H13" s="3"/>
      <c r="I13" s="3"/>
      <c r="K13" s="3"/>
    </row>
    <row r="14" spans="1:26" ht="15" customHeight="1" x14ac:dyDescent="0.2">
      <c r="A14" s="96">
        <v>2010</v>
      </c>
      <c r="B14" s="53">
        <v>521.20000000000005</v>
      </c>
      <c r="C14" s="93"/>
      <c r="D14" s="43"/>
      <c r="E14" s="43"/>
      <c r="F14" s="3"/>
      <c r="G14" s="3"/>
      <c r="H14" s="3"/>
      <c r="I14" s="3"/>
      <c r="J14" s="3"/>
      <c r="K14" s="3"/>
    </row>
    <row r="15" spans="1:26" ht="15" customHeight="1" x14ac:dyDescent="0.2">
      <c r="A15" s="96">
        <v>2011</v>
      </c>
      <c r="B15" s="53">
        <v>560.29999999999995</v>
      </c>
      <c r="C15" s="93"/>
      <c r="D15" s="43"/>
      <c r="E15" s="43"/>
      <c r="F15" s="3"/>
      <c r="G15" s="3"/>
      <c r="H15" s="3"/>
      <c r="I15" s="3"/>
      <c r="J15" s="3"/>
      <c r="K15" s="3"/>
    </row>
    <row r="16" spans="1:26" ht="15" customHeight="1" x14ac:dyDescent="0.2">
      <c r="A16" s="96">
        <v>2012</v>
      </c>
      <c r="B16" s="53">
        <v>550.1</v>
      </c>
      <c r="C16" s="93"/>
      <c r="D16" s="43"/>
      <c r="E16" s="43"/>
      <c r="F16" s="3"/>
      <c r="G16" s="3"/>
      <c r="H16" s="3"/>
      <c r="I16" s="3"/>
      <c r="J16" s="3"/>
      <c r="K16" s="3"/>
    </row>
    <row r="17" spans="1:11" ht="15" customHeight="1" x14ac:dyDescent="0.2">
      <c r="A17" s="96">
        <v>2013</v>
      </c>
      <c r="B17" s="53">
        <v>581.70000000000005</v>
      </c>
      <c r="C17" s="93"/>
      <c r="D17" s="43"/>
      <c r="E17" s="43"/>
      <c r="F17" s="3"/>
      <c r="G17" s="3"/>
      <c r="H17" s="3"/>
      <c r="I17" s="3"/>
      <c r="J17" s="3"/>
      <c r="K17" s="3"/>
    </row>
    <row r="18" spans="1:11" ht="15" customHeight="1" x14ac:dyDescent="0.2">
      <c r="A18" s="96">
        <v>2014</v>
      </c>
      <c r="B18" s="53">
        <v>600.29999999999995</v>
      </c>
      <c r="C18" s="53"/>
      <c r="D18" s="43"/>
      <c r="E18" s="43"/>
      <c r="F18" s="3"/>
      <c r="G18" s="3"/>
      <c r="H18" s="3"/>
      <c r="I18" s="3"/>
      <c r="J18" s="3"/>
      <c r="K18" s="3"/>
    </row>
    <row r="19" spans="1:11" ht="15" customHeight="1" x14ac:dyDescent="0.2">
      <c r="A19" s="96">
        <v>2015</v>
      </c>
      <c r="B19" s="53">
        <v>638.1</v>
      </c>
      <c r="C19" s="53"/>
      <c r="D19" s="43"/>
      <c r="E19" s="43"/>
      <c r="F19" s="3"/>
      <c r="G19" s="3"/>
      <c r="H19" s="3"/>
      <c r="I19" s="3"/>
      <c r="J19" s="3"/>
      <c r="K19" s="3"/>
    </row>
    <row r="20" spans="1:11" ht="15" customHeight="1" x14ac:dyDescent="0.2">
      <c r="A20" s="96">
        <v>2016</v>
      </c>
      <c r="B20" s="53">
        <v>694.5</v>
      </c>
      <c r="C20" s="53"/>
      <c r="D20" s="43"/>
      <c r="E20" s="43"/>
      <c r="F20" s="3"/>
      <c r="G20" s="3"/>
      <c r="H20" s="3"/>
      <c r="I20" s="3"/>
      <c r="J20" s="3"/>
      <c r="K20" s="3"/>
    </row>
    <row r="21" spans="1:11" ht="15" customHeight="1" x14ac:dyDescent="0.2">
      <c r="A21" s="96">
        <v>2017</v>
      </c>
      <c r="B21" s="53">
        <v>707.4</v>
      </c>
      <c r="C21" s="94"/>
      <c r="D21" s="43"/>
      <c r="E21" s="43"/>
      <c r="F21" s="3"/>
      <c r="G21" s="3"/>
      <c r="H21" s="3"/>
      <c r="I21" s="3"/>
      <c r="J21" s="3"/>
      <c r="K21" s="3"/>
    </row>
    <row r="22" spans="1:11" ht="15" customHeight="1" x14ac:dyDescent="0.2">
      <c r="A22" s="96">
        <v>2018</v>
      </c>
      <c r="B22" s="53">
        <v>711.3</v>
      </c>
      <c r="C22" s="94"/>
      <c r="D22" s="43"/>
      <c r="E22" s="43"/>
      <c r="F22" s="3"/>
      <c r="G22" s="3"/>
      <c r="H22" s="3"/>
      <c r="I22" s="3"/>
      <c r="J22" s="3"/>
      <c r="K22" s="3"/>
    </row>
    <row r="23" spans="1:11" ht="15" customHeight="1" x14ac:dyDescent="0.2">
      <c r="A23" s="96">
        <v>2019</v>
      </c>
      <c r="B23" s="53">
        <v>782.1</v>
      </c>
      <c r="C23" s="94"/>
      <c r="D23" s="43"/>
      <c r="E23" s="43"/>
      <c r="F23" s="3"/>
      <c r="G23" s="3"/>
      <c r="H23" s="3"/>
      <c r="I23" s="3"/>
      <c r="J23" s="3"/>
      <c r="K23" s="3"/>
    </row>
    <row r="24" spans="1:11" ht="15" customHeight="1" x14ac:dyDescent="0.2">
      <c r="A24" s="96">
        <v>2020</v>
      </c>
      <c r="B24" s="53">
        <v>915.4</v>
      </c>
      <c r="C24" s="94"/>
      <c r="D24" s="43"/>
      <c r="E24" s="43"/>
      <c r="F24" s="3"/>
      <c r="G24" s="3"/>
      <c r="H24" s="3"/>
      <c r="I24" s="3"/>
      <c r="J24" s="3"/>
      <c r="K24" s="3"/>
    </row>
    <row r="25" spans="1:11" ht="15" customHeight="1" x14ac:dyDescent="0.2">
      <c r="A25" s="96">
        <v>2021</v>
      </c>
      <c r="B25" s="53">
        <v>843</v>
      </c>
      <c r="C25" s="94"/>
      <c r="D25" s="43"/>
      <c r="E25" s="43"/>
      <c r="F25" s="3"/>
      <c r="G25" s="3"/>
      <c r="H25" s="3"/>
      <c r="I25" s="3"/>
      <c r="J25" s="3"/>
      <c r="K25" s="3"/>
    </row>
    <row r="26" spans="1:11" ht="15" customHeight="1" x14ac:dyDescent="0.2">
      <c r="A26" s="98">
        <v>2022</v>
      </c>
      <c r="B26" s="53">
        <v>918.2</v>
      </c>
      <c r="C26" s="95">
        <v>983</v>
      </c>
      <c r="D26" s="91" t="s">
        <v>12</v>
      </c>
      <c r="E26" s="43"/>
      <c r="F26" s="3"/>
      <c r="G26" s="3"/>
      <c r="H26" s="3"/>
      <c r="I26" s="3"/>
      <c r="J26" s="3"/>
      <c r="K26" s="3"/>
    </row>
    <row r="27" spans="1:11" ht="15" customHeight="1" x14ac:dyDescent="0.2">
      <c r="A27" s="96">
        <v>2023</v>
      </c>
      <c r="B27" s="99">
        <v>1007</v>
      </c>
      <c r="C27" s="100">
        <v>1017</v>
      </c>
      <c r="D27" s="59" t="s">
        <v>13</v>
      </c>
      <c r="E27" s="43"/>
      <c r="F27" s="3"/>
      <c r="G27" s="3"/>
      <c r="H27" s="3"/>
      <c r="I27" s="3"/>
      <c r="J27" s="3"/>
      <c r="K27" s="3"/>
    </row>
    <row r="28" spans="1:11" ht="15" customHeight="1" x14ac:dyDescent="0.2">
      <c r="A28" s="96">
        <v>2024</v>
      </c>
      <c r="B28" s="101">
        <v>1033.5999999999999</v>
      </c>
      <c r="C28" s="100">
        <v>1021</v>
      </c>
      <c r="D28" s="43"/>
      <c r="E28" s="43"/>
      <c r="F28" s="3"/>
      <c r="G28" s="3"/>
      <c r="H28" s="3"/>
      <c r="I28" s="3"/>
      <c r="J28" s="3"/>
      <c r="K28" s="3"/>
    </row>
    <row r="29" spans="1:11" ht="15" customHeight="1" x14ac:dyDescent="0.2">
      <c r="A29" s="96">
        <v>2025</v>
      </c>
      <c r="B29" s="101">
        <v>1166.8</v>
      </c>
      <c r="C29" s="100">
        <v>1137</v>
      </c>
      <c r="D29" s="43"/>
      <c r="E29" s="43"/>
      <c r="F29" s="3"/>
      <c r="G29" s="3"/>
      <c r="H29" s="3"/>
      <c r="I29" s="3"/>
      <c r="J29" s="3"/>
      <c r="K29" s="3"/>
    </row>
    <row r="30" spans="1:11" ht="15" customHeight="1" x14ac:dyDescent="0.2">
      <c r="A30" s="96">
        <v>2026</v>
      </c>
      <c r="B30" s="101">
        <v>1261.4000000000001</v>
      </c>
      <c r="C30" s="100">
        <v>1211</v>
      </c>
      <c r="D30" s="43"/>
      <c r="E30" s="43"/>
      <c r="F30" s="3"/>
      <c r="G30" s="3"/>
      <c r="H30" s="3"/>
      <c r="I30" s="3"/>
      <c r="J30" s="3"/>
      <c r="K30" s="3"/>
    </row>
    <row r="31" spans="1:11" ht="15" customHeight="1" x14ac:dyDescent="0.2">
      <c r="A31" s="96">
        <v>2027</v>
      </c>
      <c r="B31" s="101">
        <v>1362.7</v>
      </c>
      <c r="C31" s="100">
        <v>1300</v>
      </c>
      <c r="D31" s="43"/>
      <c r="E31" s="43"/>
      <c r="F31" s="3"/>
      <c r="G31" s="3"/>
      <c r="H31" s="3"/>
      <c r="I31" s="3"/>
      <c r="J31" s="3"/>
      <c r="K31" s="3"/>
    </row>
    <row r="32" spans="1:11" ht="15" customHeight="1" x14ac:dyDescent="0.2">
      <c r="A32" s="96">
        <v>2028</v>
      </c>
      <c r="B32" s="101">
        <v>1541.3</v>
      </c>
      <c r="C32" s="100">
        <v>1470</v>
      </c>
      <c r="D32" s="43"/>
      <c r="E32" s="43"/>
      <c r="F32" s="3"/>
      <c r="G32" s="3"/>
      <c r="H32" s="3"/>
      <c r="I32" s="3"/>
      <c r="J32" s="3"/>
      <c r="K32" s="3"/>
    </row>
    <row r="33" spans="1:16" ht="15" customHeight="1" x14ac:dyDescent="0.2">
      <c r="A33" s="96">
        <v>2029</v>
      </c>
      <c r="B33" s="101">
        <v>1509.9</v>
      </c>
      <c r="C33" s="100">
        <v>1413</v>
      </c>
      <c r="D33" s="43"/>
      <c r="E33" s="43"/>
      <c r="F33" s="3"/>
      <c r="G33" s="3"/>
      <c r="H33" s="3"/>
      <c r="I33" s="3"/>
      <c r="J33" s="3"/>
      <c r="K33" s="3"/>
    </row>
    <row r="34" spans="1:16" ht="15" customHeight="1" x14ac:dyDescent="0.2">
      <c r="A34" s="96">
        <v>2030</v>
      </c>
      <c r="B34" s="101">
        <v>1696</v>
      </c>
      <c r="C34" s="100">
        <v>1598</v>
      </c>
      <c r="D34" s="43"/>
      <c r="E34" s="43"/>
      <c r="F34" s="3"/>
      <c r="G34" s="3"/>
      <c r="H34" s="3"/>
      <c r="I34" s="3"/>
      <c r="J34" s="3"/>
      <c r="K34" s="3"/>
    </row>
    <row r="35" spans="1:16" ht="15" customHeight="1" x14ac:dyDescent="0.2">
      <c r="A35" s="96">
        <v>2031</v>
      </c>
      <c r="B35" s="101">
        <v>1811.6</v>
      </c>
      <c r="C35" s="100">
        <v>1714</v>
      </c>
      <c r="D35" s="43"/>
      <c r="E35" s="43"/>
      <c r="F35" s="3"/>
      <c r="G35" s="3"/>
      <c r="H35" s="3"/>
      <c r="I35" s="3"/>
      <c r="J35" s="3"/>
      <c r="K35" s="3"/>
    </row>
    <row r="36" spans="1:16" ht="15" customHeight="1" x14ac:dyDescent="0.2">
      <c r="A36" s="96">
        <v>2032</v>
      </c>
      <c r="B36" s="101">
        <v>1930.1</v>
      </c>
      <c r="C36" s="100">
        <v>1840</v>
      </c>
      <c r="D36" s="43"/>
      <c r="E36" s="43"/>
      <c r="F36" s="3"/>
      <c r="G36" s="3"/>
      <c r="H36" s="3"/>
      <c r="I36" s="3"/>
      <c r="J36" s="3"/>
      <c r="K36" s="3"/>
    </row>
    <row r="37" spans="1:16" ht="15" customHeight="1" x14ac:dyDescent="0.2">
      <c r="A37" s="47"/>
      <c r="B37" s="48"/>
      <c r="C37" s="49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</row>
    <row r="39" spans="1:16" s="20" customFormat="1" ht="15" customHeight="1" x14ac:dyDescent="0.2">
      <c r="A39" s="34" t="s">
        <v>1</v>
      </c>
      <c r="B39" s="15"/>
      <c r="C39" s="15"/>
      <c r="D39" s="21"/>
      <c r="E39" s="15"/>
      <c r="F39" s="15"/>
      <c r="G39" s="15"/>
      <c r="H39" s="15"/>
      <c r="I39" s="15"/>
      <c r="J39" s="15"/>
      <c r="K39" s="15"/>
    </row>
  </sheetData>
  <mergeCells count="1">
    <mergeCell ref="A5:C5"/>
  </mergeCells>
  <hyperlinks>
    <hyperlink ref="A39" location="Contents!A1" display="Back to Table of Contents" xr:uid="{CF749EE8-50AB-4B7D-8B81-F86963EAB75A}"/>
    <hyperlink ref="A2" r:id="rId1" xr:uid="{9F85B123-0D2B-D544-A432-6FB440A8AA73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X91"/>
  <sheetViews>
    <sheetView zoomScaleNormal="100" workbookViewId="0">
      <selection activeCell="A2" sqref="A2"/>
    </sheetView>
  </sheetViews>
  <sheetFormatPr baseColWidth="10" defaultColWidth="12.5" defaultRowHeight="15" customHeight="1" x14ac:dyDescent="0.2"/>
  <cols>
    <col min="1" max="1" width="8.33203125" style="21" customWidth="1"/>
    <col min="2" max="2" width="36.5" style="15" customWidth="1"/>
    <col min="3" max="3" width="1.5" style="7" customWidth="1"/>
    <col min="4" max="4" width="8.5" style="21" customWidth="1"/>
    <col min="5" max="5" width="34.1640625" style="15" customWidth="1"/>
    <col min="6" max="8" width="14.5" style="15" customWidth="1"/>
    <col min="9" max="9" width="10.5" style="15" customWidth="1"/>
    <col min="10" max="16384" width="12.5" style="7"/>
  </cols>
  <sheetData>
    <row r="1" spans="1:24" s="23" customFormat="1" ht="15" customHeight="1" x14ac:dyDescent="0.2">
      <c r="A1" s="56" t="s">
        <v>25</v>
      </c>
      <c r="B1" s="24"/>
      <c r="D1" s="25"/>
      <c r="E1" s="24"/>
      <c r="F1" s="24"/>
      <c r="G1" s="24"/>
      <c r="H1" s="24"/>
      <c r="I1" s="24"/>
    </row>
    <row r="2" spans="1:24" s="1" customFormat="1" ht="15" customHeight="1" x14ac:dyDescent="0.2">
      <c r="A2" s="29" t="s">
        <v>27</v>
      </c>
      <c r="B2" s="3"/>
      <c r="D2" s="4"/>
      <c r="E2" s="3"/>
      <c r="F2" s="3"/>
      <c r="G2" s="3"/>
      <c r="H2" s="3"/>
      <c r="I2" s="3"/>
    </row>
    <row r="5" spans="1:24" ht="45.75" customHeight="1" x14ac:dyDescent="0.2">
      <c r="A5" s="104" t="s">
        <v>22</v>
      </c>
      <c r="B5" s="103"/>
      <c r="C5" s="103"/>
      <c r="D5" s="103"/>
      <c r="E5" s="103"/>
      <c r="F5" s="5"/>
      <c r="G5" s="5"/>
      <c r="H5" s="5"/>
      <c r="I5" s="6"/>
    </row>
    <row r="6" spans="1:24" ht="15" customHeight="1" x14ac:dyDescent="0.2">
      <c r="A6" s="31"/>
      <c r="B6" s="27"/>
      <c r="C6" s="32"/>
      <c r="D6" s="12"/>
      <c r="E6" s="11"/>
      <c r="F6" s="11"/>
      <c r="G6" s="11"/>
      <c r="H6" s="11"/>
      <c r="I6" s="11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s="52" customFormat="1" ht="15" customHeight="1" x14ac:dyDescent="0.2">
      <c r="A7" s="54" t="s">
        <v>10</v>
      </c>
      <c r="B7" s="46" t="s">
        <v>11</v>
      </c>
      <c r="C7" s="50"/>
      <c r="D7" s="54" t="s">
        <v>10</v>
      </c>
      <c r="E7" s="46" t="s">
        <v>9</v>
      </c>
      <c r="F7" s="51"/>
      <c r="G7" s="51"/>
      <c r="H7" s="51"/>
      <c r="I7" s="50"/>
      <c r="J7" s="50"/>
      <c r="K7" s="50"/>
      <c r="L7" s="50"/>
      <c r="M7" s="50"/>
      <c r="N7" s="50"/>
    </row>
    <row r="8" spans="1:24" s="52" customFormat="1" ht="15" customHeight="1" x14ac:dyDescent="0.2">
      <c r="A8" s="55">
        <v>1967</v>
      </c>
      <c r="B8" s="84">
        <v>19.207000000000001</v>
      </c>
      <c r="C8" s="50"/>
      <c r="D8" s="86">
        <v>1967</v>
      </c>
      <c r="E8" s="81">
        <v>4.5</v>
      </c>
      <c r="F8" s="51"/>
      <c r="G8" s="51"/>
      <c r="H8" s="51"/>
      <c r="I8" s="50"/>
      <c r="J8" s="50"/>
      <c r="K8" s="50"/>
      <c r="L8" s="50"/>
      <c r="M8" s="50"/>
      <c r="N8" s="50"/>
    </row>
    <row r="9" spans="1:24" s="52" customFormat="1" ht="15" customHeight="1" x14ac:dyDescent="0.2">
      <c r="A9" s="55">
        <v>1968</v>
      </c>
      <c r="B9" s="84">
        <v>19.507999999999999</v>
      </c>
      <c r="C9" s="50"/>
      <c r="D9" s="86">
        <v>1968</v>
      </c>
      <c r="E9" s="53">
        <v>4.5999999999999996</v>
      </c>
      <c r="F9" s="51"/>
      <c r="G9" s="51"/>
      <c r="H9" s="51"/>
      <c r="I9" s="50"/>
      <c r="J9" s="50"/>
      <c r="K9" s="50"/>
      <c r="L9" s="50"/>
      <c r="M9" s="50"/>
      <c r="N9" s="50"/>
    </row>
    <row r="10" spans="1:24" s="52" customFormat="1" ht="15" customHeight="1" x14ac:dyDescent="0.2">
      <c r="A10" s="55">
        <v>1969</v>
      </c>
      <c r="B10" s="84">
        <v>19.792999999999999</v>
      </c>
      <c r="C10" s="50"/>
      <c r="D10" s="86">
        <v>1969</v>
      </c>
      <c r="E10" s="53">
        <v>4.7</v>
      </c>
      <c r="F10" s="51"/>
      <c r="G10" s="51"/>
      <c r="H10" s="51"/>
      <c r="I10" s="50"/>
      <c r="J10" s="50"/>
      <c r="K10" s="50"/>
      <c r="L10" s="50"/>
      <c r="M10" s="50"/>
      <c r="N10" s="50"/>
    </row>
    <row r="11" spans="1:24" s="52" customFormat="1" ht="15" customHeight="1" x14ac:dyDescent="0.2">
      <c r="A11" s="55">
        <v>1970</v>
      </c>
      <c r="B11" s="84">
        <v>20.103999999999999</v>
      </c>
      <c r="C11" s="50"/>
      <c r="D11" s="86">
        <v>1970</v>
      </c>
      <c r="E11" s="53">
        <v>4.5999999999999996</v>
      </c>
      <c r="F11" s="51"/>
      <c r="G11" s="51"/>
      <c r="H11" s="51"/>
      <c r="I11" s="50"/>
      <c r="J11" s="50"/>
      <c r="K11" s="50"/>
      <c r="L11" s="50"/>
      <c r="M11" s="50"/>
      <c r="N11" s="50"/>
    </row>
    <row r="12" spans="1:24" s="52" customFormat="1" ht="15" customHeight="1" x14ac:dyDescent="0.2">
      <c r="A12" s="55">
        <v>1971</v>
      </c>
      <c r="B12" s="84">
        <v>20.427</v>
      </c>
      <c r="C12" s="50"/>
      <c r="D12" s="86">
        <v>1971</v>
      </c>
      <c r="E12" s="53">
        <v>4.5999999999999996</v>
      </c>
      <c r="F12" s="51"/>
      <c r="G12" s="51"/>
      <c r="H12" s="51"/>
      <c r="I12" s="50"/>
      <c r="J12" s="50"/>
      <c r="K12" s="50"/>
      <c r="L12" s="50"/>
      <c r="M12" s="50"/>
      <c r="N12" s="50"/>
    </row>
    <row r="13" spans="1:24" s="52" customFormat="1" ht="15" customHeight="1" x14ac:dyDescent="0.2">
      <c r="A13" s="55">
        <v>1972</v>
      </c>
      <c r="B13" s="84">
        <v>20.779</v>
      </c>
      <c r="C13" s="50"/>
      <c r="D13" s="86">
        <v>1972</v>
      </c>
      <c r="E13" s="53">
        <v>4.5999999999999996</v>
      </c>
      <c r="F13" s="51"/>
      <c r="G13" s="51"/>
      <c r="H13" s="51"/>
      <c r="I13" s="50"/>
      <c r="J13" s="50"/>
      <c r="K13" s="50"/>
      <c r="L13" s="50"/>
      <c r="M13" s="50"/>
      <c r="N13" s="50"/>
    </row>
    <row r="14" spans="1:24" s="52" customFormat="1" ht="15" customHeight="1" x14ac:dyDescent="0.2">
      <c r="A14" s="55">
        <v>1973</v>
      </c>
      <c r="B14" s="84">
        <v>22.98</v>
      </c>
      <c r="C14" s="50"/>
      <c r="D14" s="86">
        <v>1973</v>
      </c>
      <c r="E14" s="53">
        <v>4.3</v>
      </c>
      <c r="F14" s="51"/>
      <c r="G14" s="51"/>
      <c r="H14" s="51"/>
      <c r="I14" s="50"/>
      <c r="J14" s="50"/>
      <c r="K14" s="50"/>
      <c r="L14" s="50"/>
      <c r="M14" s="50"/>
      <c r="N14" s="50"/>
    </row>
    <row r="15" spans="1:24" s="52" customFormat="1" ht="15" customHeight="1" x14ac:dyDescent="0.2">
      <c r="A15" s="55">
        <v>1974</v>
      </c>
      <c r="B15" s="84">
        <v>23.7</v>
      </c>
      <c r="C15" s="50"/>
      <c r="D15" s="86">
        <v>1974</v>
      </c>
      <c r="E15" s="53">
        <v>4.3</v>
      </c>
      <c r="F15" s="51"/>
      <c r="G15" s="51"/>
      <c r="H15" s="51"/>
      <c r="I15" s="50"/>
      <c r="J15" s="50"/>
      <c r="K15" s="50"/>
      <c r="L15" s="50"/>
      <c r="M15" s="50"/>
      <c r="N15" s="50"/>
    </row>
    <row r="16" spans="1:24" s="52" customFormat="1" ht="15" customHeight="1" x14ac:dyDescent="0.2">
      <c r="A16" s="55">
        <v>1975</v>
      </c>
      <c r="B16" s="84">
        <v>24.481000000000002</v>
      </c>
      <c r="C16" s="50"/>
      <c r="D16" s="86">
        <v>1975</v>
      </c>
      <c r="E16" s="53">
        <v>4.0999999999999996</v>
      </c>
      <c r="F16" s="51"/>
      <c r="G16" s="51"/>
      <c r="H16" s="51"/>
      <c r="I16" s="50"/>
      <c r="J16" s="50"/>
      <c r="K16" s="50"/>
      <c r="L16" s="50"/>
      <c r="M16" s="50"/>
      <c r="N16" s="50"/>
    </row>
    <row r="17" spans="1:14" s="52" customFormat="1" ht="15" customHeight="1" x14ac:dyDescent="0.2">
      <c r="A17" s="55">
        <v>1976</v>
      </c>
      <c r="B17" s="84">
        <v>25.251999999999999</v>
      </c>
      <c r="C17" s="50"/>
      <c r="D17" s="86">
        <v>1976</v>
      </c>
      <c r="E17" s="53">
        <v>4.0999999999999996</v>
      </c>
      <c r="F17" s="51"/>
      <c r="G17" s="51"/>
      <c r="H17" s="51"/>
      <c r="I17" s="50"/>
      <c r="J17" s="50"/>
      <c r="K17" s="50"/>
      <c r="L17" s="50"/>
      <c r="M17" s="50"/>
      <c r="N17" s="50"/>
    </row>
    <row r="18" spans="1:14" s="52" customFormat="1" ht="15" customHeight="1" x14ac:dyDescent="0.2">
      <c r="A18" s="55">
        <v>1977</v>
      </c>
      <c r="B18" s="84">
        <v>26.004000000000001</v>
      </c>
      <c r="C18" s="50"/>
      <c r="D18" s="86">
        <v>1977</v>
      </c>
      <c r="E18" s="53">
        <v>4.0999999999999996</v>
      </c>
      <c r="F18" s="51"/>
      <c r="G18" s="51"/>
      <c r="H18" s="51"/>
      <c r="I18" s="50"/>
      <c r="J18" s="50"/>
      <c r="K18" s="50"/>
      <c r="L18" s="50"/>
      <c r="M18" s="50"/>
      <c r="N18" s="50"/>
    </row>
    <row r="19" spans="1:14" s="52" customFormat="1" ht="15" customHeight="1" x14ac:dyDescent="0.2">
      <c r="A19" s="55">
        <v>1978</v>
      </c>
      <c r="B19" s="84">
        <v>26.716000000000001</v>
      </c>
      <c r="C19" s="50"/>
      <c r="D19" s="86">
        <v>1978</v>
      </c>
      <c r="E19" s="53">
        <v>4.0999999999999996</v>
      </c>
      <c r="F19" s="51"/>
      <c r="G19" s="51"/>
      <c r="H19" s="51"/>
      <c r="I19" s="50"/>
      <c r="J19" s="50"/>
      <c r="K19" s="50"/>
      <c r="L19" s="50"/>
      <c r="M19" s="50"/>
      <c r="N19" s="50"/>
    </row>
    <row r="20" spans="1:14" s="52" customFormat="1" ht="15" customHeight="1" x14ac:dyDescent="0.2">
      <c r="A20" s="55">
        <v>1979</v>
      </c>
      <c r="B20" s="84">
        <v>27.393999999999998</v>
      </c>
      <c r="C20" s="50"/>
      <c r="D20" s="86">
        <v>1979</v>
      </c>
      <c r="E20" s="53">
        <v>4.0999999999999996</v>
      </c>
      <c r="F20" s="51"/>
      <c r="G20" s="51"/>
      <c r="H20" s="51"/>
      <c r="I20" s="50"/>
      <c r="J20" s="50"/>
      <c r="K20" s="50"/>
      <c r="L20" s="50"/>
      <c r="M20" s="50"/>
      <c r="N20" s="50"/>
    </row>
    <row r="21" spans="1:14" s="52" customFormat="1" ht="15" customHeight="1" x14ac:dyDescent="0.2">
      <c r="A21" s="55">
        <v>1980</v>
      </c>
      <c r="B21" s="84">
        <v>28.001999999999999</v>
      </c>
      <c r="C21" s="50"/>
      <c r="D21" s="86">
        <v>1980</v>
      </c>
      <c r="E21" s="53">
        <v>4</v>
      </c>
      <c r="F21" s="51"/>
      <c r="G21" s="51"/>
      <c r="H21" s="51"/>
      <c r="I21" s="50"/>
      <c r="J21" s="50"/>
      <c r="K21" s="50"/>
      <c r="L21" s="50"/>
      <c r="M21" s="50"/>
      <c r="N21" s="50"/>
    </row>
    <row r="22" spans="1:14" s="52" customFormat="1" ht="15" customHeight="1" x14ac:dyDescent="0.2">
      <c r="A22" s="55">
        <v>1981</v>
      </c>
      <c r="B22" s="84">
        <v>28.526</v>
      </c>
      <c r="C22" s="50"/>
      <c r="D22" s="86">
        <v>1981</v>
      </c>
      <c r="E22" s="53">
        <v>4</v>
      </c>
      <c r="F22" s="51"/>
      <c r="G22" s="51"/>
      <c r="H22" s="51"/>
      <c r="I22" s="50"/>
      <c r="J22" s="50"/>
      <c r="K22" s="50"/>
      <c r="L22" s="50"/>
      <c r="M22" s="50"/>
      <c r="N22" s="50"/>
    </row>
    <row r="23" spans="1:14" s="52" customFormat="1" ht="15" customHeight="1" x14ac:dyDescent="0.2">
      <c r="A23" s="55">
        <v>1982</v>
      </c>
      <c r="B23" s="84">
        <v>29.030999999999999</v>
      </c>
      <c r="C23" s="50"/>
      <c r="D23" s="86">
        <v>1982</v>
      </c>
      <c r="E23" s="53">
        <v>3.8</v>
      </c>
      <c r="F23" s="51"/>
      <c r="G23" s="51"/>
      <c r="H23" s="51"/>
      <c r="I23" s="50"/>
      <c r="J23" s="50"/>
      <c r="K23" s="50"/>
      <c r="L23" s="50"/>
      <c r="M23" s="50"/>
      <c r="N23" s="50"/>
    </row>
    <row r="24" spans="1:14" s="52" customFormat="1" ht="15" customHeight="1" x14ac:dyDescent="0.2">
      <c r="A24" s="55">
        <v>1983</v>
      </c>
      <c r="B24" s="84">
        <v>29.558</v>
      </c>
      <c r="C24" s="50"/>
      <c r="D24" s="86">
        <v>1983</v>
      </c>
      <c r="E24" s="53">
        <v>3.9</v>
      </c>
      <c r="F24" s="51"/>
      <c r="G24" s="51"/>
      <c r="H24" s="51"/>
      <c r="I24" s="50"/>
      <c r="J24" s="50"/>
      <c r="K24" s="50"/>
      <c r="L24" s="50"/>
      <c r="M24" s="50"/>
      <c r="N24" s="50"/>
    </row>
    <row r="25" spans="1:14" s="52" customFormat="1" ht="15" customHeight="1" x14ac:dyDescent="0.2">
      <c r="A25" s="55">
        <v>1984</v>
      </c>
      <c r="B25" s="84">
        <v>30.018999999999998</v>
      </c>
      <c r="C25" s="50"/>
      <c r="D25" s="86">
        <v>1984</v>
      </c>
      <c r="E25" s="53">
        <v>4</v>
      </c>
      <c r="F25" s="51"/>
      <c r="G25" s="51"/>
      <c r="H25" s="51"/>
      <c r="I25" s="50"/>
      <c r="J25" s="50"/>
      <c r="K25" s="50"/>
      <c r="L25" s="50"/>
      <c r="M25" s="50"/>
      <c r="N25" s="50"/>
    </row>
    <row r="26" spans="1:14" s="52" customFormat="1" ht="15" customHeight="1" x14ac:dyDescent="0.2">
      <c r="A26" s="55">
        <v>1985</v>
      </c>
      <c r="B26" s="84">
        <v>30.620999999999999</v>
      </c>
      <c r="C26" s="50"/>
      <c r="D26" s="86">
        <v>1985</v>
      </c>
      <c r="E26" s="53">
        <v>4</v>
      </c>
      <c r="F26" s="51"/>
      <c r="G26" s="51"/>
      <c r="H26" s="51"/>
      <c r="I26" s="50"/>
      <c r="J26" s="50"/>
      <c r="K26" s="50"/>
      <c r="L26" s="50"/>
      <c r="M26" s="50"/>
      <c r="N26" s="50"/>
    </row>
    <row r="27" spans="1:14" s="52" customFormat="1" ht="15" customHeight="1" x14ac:dyDescent="0.2">
      <c r="A27" s="55">
        <v>1986</v>
      </c>
      <c r="B27" s="84">
        <v>31.248000000000001</v>
      </c>
      <c r="C27" s="50"/>
      <c r="D27" s="86">
        <v>1986</v>
      </c>
      <c r="E27" s="53">
        <v>4</v>
      </c>
      <c r="F27" s="51"/>
      <c r="G27" s="51"/>
      <c r="H27" s="51"/>
      <c r="I27" s="50"/>
      <c r="J27" s="50"/>
      <c r="K27" s="50"/>
      <c r="L27" s="50"/>
      <c r="M27" s="50"/>
      <c r="N27" s="50"/>
    </row>
    <row r="28" spans="1:14" s="52" customFormat="1" ht="15" customHeight="1" x14ac:dyDescent="0.2">
      <c r="A28" s="55">
        <v>1987</v>
      </c>
      <c r="B28" s="84">
        <v>31.875</v>
      </c>
      <c r="C28" s="50"/>
      <c r="D28" s="86">
        <v>1987</v>
      </c>
      <c r="E28" s="53">
        <v>4</v>
      </c>
      <c r="F28" s="51"/>
      <c r="G28" s="51"/>
      <c r="H28" s="51"/>
      <c r="I28" s="50"/>
      <c r="J28" s="50"/>
      <c r="K28" s="50"/>
      <c r="L28" s="50"/>
      <c r="M28" s="50"/>
      <c r="N28" s="50"/>
    </row>
    <row r="29" spans="1:14" s="52" customFormat="1" ht="15" customHeight="1" x14ac:dyDescent="0.2">
      <c r="A29" s="55">
        <v>1988</v>
      </c>
      <c r="B29" s="84">
        <v>32.412999999999997</v>
      </c>
      <c r="C29" s="50"/>
      <c r="D29" s="86">
        <v>1988</v>
      </c>
      <c r="E29" s="53">
        <v>4.0999999999999996</v>
      </c>
      <c r="F29" s="51"/>
      <c r="G29" s="51"/>
      <c r="H29" s="51"/>
      <c r="I29" s="50"/>
      <c r="J29" s="50"/>
      <c r="K29" s="50"/>
      <c r="L29" s="50"/>
      <c r="M29" s="50"/>
      <c r="N29" s="50"/>
    </row>
    <row r="30" spans="1:14" s="52" customFormat="1" ht="15" customHeight="1" x14ac:dyDescent="0.2">
      <c r="A30" s="55">
        <v>1989</v>
      </c>
      <c r="B30" s="84">
        <v>33.048999999999999</v>
      </c>
      <c r="C30" s="50"/>
      <c r="D30" s="86">
        <v>1989</v>
      </c>
      <c r="E30" s="53">
        <v>4.0999999999999996</v>
      </c>
      <c r="F30" s="51"/>
      <c r="G30" s="51"/>
      <c r="H30" s="51"/>
      <c r="I30" s="50"/>
      <c r="J30" s="50"/>
      <c r="K30" s="50"/>
      <c r="L30" s="50"/>
      <c r="M30" s="50"/>
      <c r="N30" s="50"/>
    </row>
    <row r="31" spans="1:14" s="52" customFormat="1" ht="15" customHeight="1" x14ac:dyDescent="0.2">
      <c r="A31" s="55">
        <v>1990</v>
      </c>
      <c r="B31" s="84">
        <v>33.747</v>
      </c>
      <c r="C31" s="50"/>
      <c r="D31" s="86">
        <v>1990</v>
      </c>
      <c r="E31" s="53">
        <v>4</v>
      </c>
      <c r="F31" s="51"/>
      <c r="G31" s="51"/>
      <c r="H31" s="51"/>
      <c r="I31" s="50"/>
      <c r="J31" s="50"/>
      <c r="K31" s="50"/>
      <c r="L31" s="50"/>
      <c r="M31" s="50"/>
      <c r="N31" s="50"/>
    </row>
    <row r="32" spans="1:14" s="52" customFormat="1" ht="15" customHeight="1" x14ac:dyDescent="0.2">
      <c r="A32" s="55">
        <v>1991</v>
      </c>
      <c r="B32" s="84">
        <v>34.463000000000001</v>
      </c>
      <c r="C32" s="50"/>
      <c r="D32" s="86">
        <v>1991</v>
      </c>
      <c r="E32" s="53">
        <v>3.9</v>
      </c>
      <c r="F32" s="51"/>
      <c r="G32" s="51"/>
      <c r="H32" s="51"/>
      <c r="I32" s="50"/>
      <c r="J32" s="50"/>
      <c r="K32" s="50"/>
      <c r="L32" s="50"/>
      <c r="M32" s="50"/>
      <c r="N32" s="50"/>
    </row>
    <row r="33" spans="1:14" s="52" customFormat="1" ht="15" customHeight="1" x14ac:dyDescent="0.2">
      <c r="A33" s="55">
        <v>1992</v>
      </c>
      <c r="B33" s="84">
        <v>35.176000000000002</v>
      </c>
      <c r="C33" s="50"/>
      <c r="D33" s="86">
        <v>1992</v>
      </c>
      <c r="E33" s="53">
        <v>3.9</v>
      </c>
      <c r="F33" s="51"/>
      <c r="G33" s="51"/>
      <c r="H33" s="51"/>
      <c r="I33" s="50"/>
      <c r="J33" s="50"/>
      <c r="K33" s="50"/>
      <c r="L33" s="50"/>
      <c r="M33" s="50"/>
      <c r="N33" s="50"/>
    </row>
    <row r="34" spans="1:14" s="52" customFormat="1" ht="15" customHeight="1" x14ac:dyDescent="0.2">
      <c r="A34" s="55">
        <v>1993</v>
      </c>
      <c r="B34" s="84">
        <v>35.914000000000001</v>
      </c>
      <c r="C34" s="50"/>
      <c r="D34" s="86">
        <v>1993</v>
      </c>
      <c r="E34" s="53">
        <v>3.9</v>
      </c>
      <c r="F34" s="51"/>
      <c r="G34" s="51"/>
      <c r="H34" s="51"/>
      <c r="I34" s="50"/>
      <c r="J34" s="50"/>
      <c r="K34" s="50"/>
      <c r="L34" s="50"/>
      <c r="M34" s="50"/>
      <c r="N34" s="50"/>
    </row>
    <row r="35" spans="1:14" s="52" customFormat="1" ht="15" customHeight="1" x14ac:dyDescent="0.2">
      <c r="A35" s="55">
        <v>1994</v>
      </c>
      <c r="B35" s="84">
        <v>36.558999999999997</v>
      </c>
      <c r="C35" s="50"/>
      <c r="D35" s="86">
        <v>1994</v>
      </c>
      <c r="E35" s="53">
        <v>3.9</v>
      </c>
      <c r="F35" s="51"/>
      <c r="G35" s="51"/>
      <c r="H35" s="51"/>
      <c r="I35" s="50"/>
      <c r="J35" s="50"/>
      <c r="K35" s="50"/>
      <c r="L35" s="50"/>
      <c r="M35" s="50"/>
      <c r="N35" s="50"/>
    </row>
    <row r="36" spans="1:14" s="52" customFormat="1" ht="15" customHeight="1" x14ac:dyDescent="0.2">
      <c r="A36" s="55">
        <v>1995</v>
      </c>
      <c r="B36" s="84">
        <v>37.174999999999997</v>
      </c>
      <c r="C36" s="50"/>
      <c r="D36" s="86">
        <v>1995</v>
      </c>
      <c r="E36" s="53">
        <v>3.9</v>
      </c>
      <c r="F36" s="51"/>
      <c r="G36" s="51"/>
      <c r="H36" s="51"/>
      <c r="I36" s="50"/>
      <c r="J36" s="50"/>
      <c r="K36" s="50"/>
      <c r="L36" s="50"/>
      <c r="M36" s="50"/>
      <c r="N36" s="50"/>
    </row>
    <row r="37" spans="1:14" s="52" customFormat="1" ht="15" customHeight="1" x14ac:dyDescent="0.2">
      <c r="A37" s="55">
        <v>1996</v>
      </c>
      <c r="B37" s="84">
        <v>37.701000000000001</v>
      </c>
      <c r="C37" s="50"/>
      <c r="D37" s="86">
        <v>1996</v>
      </c>
      <c r="E37" s="53">
        <v>3.9</v>
      </c>
      <c r="F37" s="51"/>
      <c r="G37" s="51"/>
      <c r="H37" s="51"/>
      <c r="I37" s="50"/>
      <c r="J37" s="50"/>
      <c r="K37" s="50"/>
      <c r="L37" s="50"/>
      <c r="M37" s="50"/>
      <c r="N37" s="50"/>
    </row>
    <row r="38" spans="1:14" s="52" customFormat="1" ht="15" customHeight="1" x14ac:dyDescent="0.2">
      <c r="A38" s="55">
        <v>1997</v>
      </c>
      <c r="B38" s="84">
        <v>38.098999999999997</v>
      </c>
      <c r="C38" s="50"/>
      <c r="D38" s="86">
        <v>1997</v>
      </c>
      <c r="E38" s="53">
        <v>3.9</v>
      </c>
      <c r="F38" s="51"/>
      <c r="G38" s="51"/>
      <c r="H38" s="51"/>
      <c r="I38" s="50"/>
      <c r="J38" s="50"/>
      <c r="K38" s="50"/>
      <c r="L38" s="50"/>
      <c r="M38" s="50"/>
      <c r="N38" s="50"/>
    </row>
    <row r="39" spans="1:14" s="52" customFormat="1" ht="15" customHeight="1" x14ac:dyDescent="0.2">
      <c r="A39" s="55">
        <v>1998</v>
      </c>
      <c r="B39" s="84">
        <v>38.472000000000001</v>
      </c>
      <c r="C39" s="50"/>
      <c r="D39" s="86">
        <v>1998</v>
      </c>
      <c r="E39" s="53">
        <v>4</v>
      </c>
      <c r="F39" s="51"/>
      <c r="G39" s="51"/>
      <c r="H39" s="51"/>
      <c r="I39" s="50"/>
      <c r="J39" s="50"/>
      <c r="K39" s="50"/>
      <c r="L39" s="50"/>
      <c r="M39" s="50"/>
      <c r="N39" s="50"/>
    </row>
    <row r="40" spans="1:14" s="52" customFormat="1" ht="15" customHeight="1" x14ac:dyDescent="0.2">
      <c r="A40" s="55">
        <v>1999</v>
      </c>
      <c r="B40" s="84">
        <v>38.765999999999998</v>
      </c>
      <c r="C40" s="50"/>
      <c r="D40" s="86">
        <v>1999</v>
      </c>
      <c r="E40" s="53">
        <v>4</v>
      </c>
      <c r="F40" s="51"/>
      <c r="G40" s="51"/>
      <c r="H40" s="51"/>
      <c r="I40" s="50"/>
      <c r="J40" s="50"/>
      <c r="K40" s="50"/>
      <c r="L40" s="50"/>
      <c r="M40" s="50"/>
      <c r="N40" s="50"/>
    </row>
    <row r="41" spans="1:14" s="52" customFormat="1" ht="15" customHeight="1" x14ac:dyDescent="0.2">
      <c r="A41" s="55">
        <v>2000</v>
      </c>
      <c r="B41" s="84">
        <v>39.256999999999998</v>
      </c>
      <c r="C41" s="50"/>
      <c r="D41" s="86">
        <v>2000</v>
      </c>
      <c r="E41" s="53">
        <v>4</v>
      </c>
      <c r="F41" s="51"/>
      <c r="G41" s="51"/>
      <c r="H41" s="51"/>
      <c r="I41" s="50"/>
      <c r="J41" s="50"/>
      <c r="K41" s="50"/>
      <c r="L41" s="50"/>
      <c r="M41" s="50"/>
      <c r="N41" s="50"/>
    </row>
    <row r="42" spans="1:14" s="52" customFormat="1" ht="15" customHeight="1" x14ac:dyDescent="0.2">
      <c r="A42" s="55">
        <v>2001</v>
      </c>
      <c r="B42" s="84">
        <v>39.668999999999997</v>
      </c>
      <c r="C42" s="50"/>
      <c r="D42" s="86">
        <v>2001</v>
      </c>
      <c r="E42" s="53">
        <v>4</v>
      </c>
      <c r="F42" s="51"/>
      <c r="G42" s="51"/>
      <c r="H42" s="51"/>
      <c r="I42" s="50"/>
      <c r="J42" s="50"/>
      <c r="K42" s="50"/>
      <c r="L42" s="50"/>
      <c r="M42" s="50"/>
      <c r="N42" s="50"/>
    </row>
    <row r="43" spans="1:14" s="52" customFormat="1" ht="15" customHeight="1" x14ac:dyDescent="0.2">
      <c r="A43" s="55">
        <v>2002</v>
      </c>
      <c r="B43" s="84">
        <v>40.064999999999998</v>
      </c>
      <c r="C43" s="50"/>
      <c r="D43" s="86">
        <v>2002</v>
      </c>
      <c r="E43" s="53">
        <v>3.9</v>
      </c>
      <c r="F43" s="51"/>
      <c r="G43" s="51"/>
      <c r="H43" s="51"/>
      <c r="I43" s="50"/>
      <c r="J43" s="50"/>
      <c r="K43" s="50"/>
      <c r="L43" s="50"/>
      <c r="M43" s="50"/>
      <c r="N43" s="50"/>
    </row>
    <row r="44" spans="1:14" s="52" customFormat="1" ht="15" customHeight="1" x14ac:dyDescent="0.2">
      <c r="A44" s="55">
        <v>2003</v>
      </c>
      <c r="B44" s="84">
        <v>40.738</v>
      </c>
      <c r="C44" s="50"/>
      <c r="D44" s="86">
        <v>2003</v>
      </c>
      <c r="E44" s="53">
        <v>3.9</v>
      </c>
      <c r="F44" s="51"/>
      <c r="G44" s="51"/>
      <c r="H44" s="51"/>
      <c r="I44" s="50"/>
      <c r="J44" s="50"/>
      <c r="K44" s="50"/>
      <c r="L44" s="50"/>
      <c r="M44" s="50"/>
      <c r="N44" s="50"/>
    </row>
    <row r="45" spans="1:14" s="52" customFormat="1" ht="15" customHeight="1" x14ac:dyDescent="0.2">
      <c r="A45" s="55">
        <v>2004</v>
      </c>
      <c r="B45" s="84">
        <v>41.484999999999999</v>
      </c>
      <c r="C45" s="50"/>
      <c r="D45" s="86">
        <v>2004</v>
      </c>
      <c r="E45" s="53">
        <v>3.9</v>
      </c>
      <c r="F45" s="51"/>
      <c r="G45" s="51"/>
      <c r="H45" s="51"/>
      <c r="I45" s="50"/>
      <c r="J45" s="50"/>
      <c r="K45" s="50"/>
      <c r="L45" s="50"/>
      <c r="M45" s="50"/>
      <c r="N45" s="50"/>
    </row>
    <row r="46" spans="1:14" s="52" customFormat="1" ht="15" customHeight="1" x14ac:dyDescent="0.2">
      <c r="A46" s="55">
        <v>2005</v>
      </c>
      <c r="B46" s="84">
        <v>42.232999999999997</v>
      </c>
      <c r="C46" s="50"/>
      <c r="D46" s="86">
        <v>2005</v>
      </c>
      <c r="E46" s="53">
        <v>3.9</v>
      </c>
      <c r="F46" s="51"/>
      <c r="G46" s="51"/>
      <c r="H46" s="51"/>
      <c r="I46" s="50"/>
      <c r="J46" s="50"/>
      <c r="K46" s="50"/>
      <c r="L46" s="50"/>
      <c r="M46" s="50"/>
      <c r="N46" s="50"/>
    </row>
    <row r="47" spans="1:14" s="52" customFormat="1" ht="15" customHeight="1" x14ac:dyDescent="0.2">
      <c r="A47" s="55">
        <v>2006</v>
      </c>
      <c r="B47" s="84">
        <v>43.064999999999998</v>
      </c>
      <c r="C47" s="50"/>
      <c r="D47" s="86">
        <v>2006</v>
      </c>
      <c r="E47" s="53">
        <v>3.8</v>
      </c>
      <c r="F47" s="51"/>
      <c r="G47" s="51"/>
      <c r="H47" s="51"/>
      <c r="I47" s="50"/>
      <c r="J47" s="50"/>
      <c r="K47" s="50"/>
      <c r="L47" s="50"/>
      <c r="M47" s="50"/>
      <c r="N47" s="50"/>
    </row>
    <row r="48" spans="1:14" s="52" customFormat="1" ht="15" customHeight="1" x14ac:dyDescent="0.2">
      <c r="A48" s="55">
        <v>2007</v>
      </c>
      <c r="B48" s="84">
        <v>44.01</v>
      </c>
      <c r="C48" s="50"/>
      <c r="D48" s="86">
        <v>2007</v>
      </c>
      <c r="E48" s="53">
        <v>3.8</v>
      </c>
      <c r="F48" s="51"/>
      <c r="G48" s="51"/>
      <c r="H48" s="51"/>
      <c r="I48" s="50"/>
      <c r="J48" s="50"/>
      <c r="K48" s="50"/>
      <c r="L48" s="50"/>
      <c r="M48" s="50"/>
      <c r="N48" s="50"/>
    </row>
    <row r="49" spans="1:14" s="52" customFormat="1" ht="15" customHeight="1" x14ac:dyDescent="0.2">
      <c r="A49" s="55">
        <v>2008</v>
      </c>
      <c r="B49" s="84">
        <v>45.15</v>
      </c>
      <c r="C49" s="50"/>
      <c r="D49" s="86">
        <v>2008</v>
      </c>
      <c r="E49" s="53">
        <v>3.7</v>
      </c>
      <c r="F49" s="51"/>
      <c r="G49" s="51"/>
      <c r="H49" s="51"/>
      <c r="I49" s="50"/>
      <c r="J49" s="50"/>
      <c r="K49" s="50"/>
      <c r="L49" s="50"/>
      <c r="M49" s="50"/>
      <c r="N49" s="50"/>
    </row>
    <row r="50" spans="1:14" s="52" customFormat="1" ht="15" customHeight="1" x14ac:dyDescent="0.2">
      <c r="A50" s="55">
        <v>2009</v>
      </c>
      <c r="B50" s="84">
        <v>46.256</v>
      </c>
      <c r="C50" s="50"/>
      <c r="D50" s="86">
        <v>2009</v>
      </c>
      <c r="E50" s="53">
        <v>3.5</v>
      </c>
      <c r="F50" s="51"/>
      <c r="G50" s="51"/>
      <c r="H50" s="51"/>
      <c r="I50" s="50"/>
      <c r="J50" s="50"/>
      <c r="K50" s="50"/>
      <c r="L50" s="50"/>
      <c r="M50" s="50"/>
      <c r="N50" s="50"/>
    </row>
    <row r="51" spans="1:14" s="52" customFormat="1" ht="15" customHeight="1" x14ac:dyDescent="0.2">
      <c r="A51" s="55">
        <v>2010</v>
      </c>
      <c r="B51" s="84">
        <v>47.365000000000002</v>
      </c>
      <c r="C51" s="50"/>
      <c r="D51" s="86">
        <v>2010</v>
      </c>
      <c r="E51" s="53">
        <v>3.4</v>
      </c>
      <c r="F51" s="51"/>
      <c r="G51" s="51"/>
      <c r="H51" s="51"/>
      <c r="I51" s="50"/>
      <c r="J51" s="50"/>
      <c r="K51" s="50"/>
      <c r="L51" s="50"/>
      <c r="M51" s="50"/>
      <c r="N51" s="50"/>
    </row>
    <row r="52" spans="1:14" s="52" customFormat="1" ht="15" customHeight="1" x14ac:dyDescent="0.2">
      <c r="A52" s="55">
        <v>2011</v>
      </c>
      <c r="B52" s="84">
        <v>48.548999999999999</v>
      </c>
      <c r="C52" s="50"/>
      <c r="D52" s="86">
        <v>2011</v>
      </c>
      <c r="E52" s="53">
        <v>3.3</v>
      </c>
      <c r="F52" s="51"/>
      <c r="G52" s="51"/>
      <c r="H52" s="51"/>
      <c r="I52" s="50"/>
      <c r="J52" s="50"/>
      <c r="K52" s="50"/>
      <c r="L52" s="50"/>
      <c r="M52" s="50"/>
      <c r="N52" s="50"/>
    </row>
    <row r="53" spans="1:14" s="52" customFormat="1" ht="15" customHeight="1" x14ac:dyDescent="0.2">
      <c r="A53" s="55">
        <v>2012</v>
      </c>
      <c r="B53" s="84">
        <v>50.54</v>
      </c>
      <c r="C53" s="50"/>
      <c r="D53" s="86">
        <v>2012</v>
      </c>
      <c r="E53" s="53">
        <v>3.3</v>
      </c>
      <c r="F53" s="51"/>
      <c r="G53" s="51"/>
      <c r="H53" s="51"/>
      <c r="I53" s="50"/>
      <c r="J53" s="50"/>
      <c r="K53" s="50"/>
      <c r="L53" s="50"/>
      <c r="M53" s="50"/>
      <c r="N53" s="50"/>
    </row>
    <row r="54" spans="1:14" s="52" customFormat="1" ht="15" customHeight="1" x14ac:dyDescent="0.2">
      <c r="A54" s="55">
        <v>2013</v>
      </c>
      <c r="B54" s="84">
        <v>52.168999999999997</v>
      </c>
      <c r="C54" s="50"/>
      <c r="D54" s="86">
        <v>2013</v>
      </c>
      <c r="E54" s="53">
        <v>3.2</v>
      </c>
      <c r="F54" s="51"/>
      <c r="G54" s="51"/>
      <c r="H54" s="51"/>
      <c r="I54" s="50"/>
      <c r="J54" s="50"/>
      <c r="K54" s="50"/>
      <c r="L54" s="50"/>
      <c r="M54" s="50"/>
      <c r="N54" s="50"/>
    </row>
    <row r="55" spans="1:14" s="52" customFormat="1" ht="15" customHeight="1" x14ac:dyDescent="0.2">
      <c r="A55" s="55">
        <v>2014</v>
      </c>
      <c r="B55" s="84">
        <v>53.777000000000001</v>
      </c>
      <c r="C55" s="50"/>
      <c r="D55" s="86">
        <v>2014</v>
      </c>
      <c r="E55" s="53">
        <v>3.1</v>
      </c>
      <c r="F55" s="51"/>
      <c r="G55" s="51"/>
      <c r="H55" s="51"/>
      <c r="I55" s="50"/>
      <c r="J55" s="50"/>
      <c r="K55" s="50"/>
      <c r="L55" s="50"/>
      <c r="M55" s="50"/>
      <c r="N55" s="50"/>
    </row>
    <row r="56" spans="1:14" s="52" customFormat="1" ht="15" customHeight="1" x14ac:dyDescent="0.2">
      <c r="A56" s="55">
        <v>2015</v>
      </c>
      <c r="B56" s="84">
        <v>55.246000000000002</v>
      </c>
      <c r="C56" s="50"/>
      <c r="D56" s="86">
        <v>2015</v>
      </c>
      <c r="E56" s="53">
        <v>3.1</v>
      </c>
      <c r="F56" s="51"/>
      <c r="G56" s="51"/>
      <c r="H56" s="51"/>
      <c r="I56" s="50"/>
      <c r="J56" s="50"/>
      <c r="K56" s="50"/>
      <c r="L56" s="50"/>
      <c r="M56" s="50"/>
      <c r="N56" s="50"/>
    </row>
    <row r="57" spans="1:14" s="52" customFormat="1" ht="15" customHeight="1" x14ac:dyDescent="0.2">
      <c r="A57" s="55">
        <v>2016</v>
      </c>
      <c r="B57" s="84">
        <v>56.728999999999999</v>
      </c>
      <c r="C57" s="50"/>
      <c r="D57" s="86">
        <v>2016</v>
      </c>
      <c r="E57" s="53">
        <v>3.1</v>
      </c>
      <c r="F57" s="51"/>
      <c r="G57" s="51"/>
      <c r="H57" s="51"/>
      <c r="I57" s="50"/>
      <c r="J57" s="50"/>
      <c r="K57" s="50"/>
      <c r="L57" s="50"/>
      <c r="M57" s="50"/>
      <c r="N57" s="50"/>
    </row>
    <row r="58" spans="1:14" s="52" customFormat="1" ht="15" customHeight="1" x14ac:dyDescent="0.2">
      <c r="A58" s="55">
        <v>2017</v>
      </c>
      <c r="B58" s="84">
        <v>58.344000000000001</v>
      </c>
      <c r="C58" s="50"/>
      <c r="D58" s="86">
        <v>2017</v>
      </c>
      <c r="E58" s="53">
        <v>3</v>
      </c>
      <c r="F58" s="51"/>
      <c r="G58" s="51"/>
      <c r="H58" s="51"/>
      <c r="I58" s="50"/>
      <c r="J58" s="50"/>
      <c r="K58" s="50"/>
      <c r="L58" s="50"/>
      <c r="M58" s="50"/>
      <c r="N58" s="50"/>
    </row>
    <row r="59" spans="1:14" s="52" customFormat="1" ht="15" customHeight="1" x14ac:dyDescent="0.2">
      <c r="A59" s="55">
        <v>2018</v>
      </c>
      <c r="B59" s="84">
        <v>59.677</v>
      </c>
      <c r="C59" s="50"/>
      <c r="D59" s="86">
        <v>2018</v>
      </c>
      <c r="E59" s="53">
        <v>3</v>
      </c>
      <c r="F59" s="51"/>
      <c r="G59" s="51"/>
      <c r="H59" s="51"/>
      <c r="I59" s="50"/>
      <c r="J59" s="50"/>
      <c r="K59" s="50"/>
      <c r="L59" s="50"/>
      <c r="M59" s="50"/>
      <c r="N59" s="50"/>
    </row>
    <row r="60" spans="1:14" s="52" customFormat="1" ht="15" customHeight="1" x14ac:dyDescent="0.2">
      <c r="A60" s="55">
        <v>2019</v>
      </c>
      <c r="B60" s="84">
        <v>61.177999999999997</v>
      </c>
      <c r="C60" s="50"/>
      <c r="D60" s="86">
        <v>2019</v>
      </c>
      <c r="E60" s="53">
        <v>3</v>
      </c>
      <c r="F60" s="51"/>
      <c r="G60" s="51"/>
      <c r="H60" s="51"/>
      <c r="I60" s="50"/>
      <c r="J60" s="50"/>
      <c r="K60" s="50"/>
      <c r="L60" s="50"/>
      <c r="M60" s="50"/>
      <c r="N60" s="50"/>
    </row>
    <row r="61" spans="1:14" s="52" customFormat="1" ht="15" customHeight="1" x14ac:dyDescent="0.2">
      <c r="A61" s="55">
        <v>2020</v>
      </c>
      <c r="B61" s="84">
        <v>62.542999999999999</v>
      </c>
      <c r="C61" s="50"/>
      <c r="D61" s="86">
        <v>2020</v>
      </c>
      <c r="E61" s="53">
        <v>2.9</v>
      </c>
      <c r="F61" s="51"/>
      <c r="G61" s="51"/>
      <c r="H61" s="51"/>
      <c r="I61" s="50"/>
      <c r="J61" s="50"/>
      <c r="K61" s="50"/>
      <c r="L61" s="50"/>
      <c r="M61" s="50"/>
      <c r="N61" s="50"/>
    </row>
    <row r="62" spans="1:14" s="52" customFormat="1" ht="15" customHeight="1" x14ac:dyDescent="0.2">
      <c r="A62" s="55">
        <v>2021</v>
      </c>
      <c r="B62" s="84">
        <v>63.621000000000002</v>
      </c>
      <c r="C62" s="50"/>
      <c r="D62" s="86">
        <v>2021</v>
      </c>
      <c r="E62" s="53">
        <v>2.8</v>
      </c>
      <c r="F62" s="51"/>
      <c r="G62" s="51"/>
      <c r="H62" s="51"/>
      <c r="I62" s="50"/>
      <c r="J62" s="50"/>
      <c r="K62" s="50"/>
      <c r="L62" s="50"/>
      <c r="M62" s="50"/>
      <c r="N62" s="50"/>
    </row>
    <row r="63" spans="1:14" s="52" customFormat="1" ht="15" customHeight="1" x14ac:dyDescent="0.2">
      <c r="A63" s="60">
        <v>2022</v>
      </c>
      <c r="B63" s="85">
        <v>64.679000000000002</v>
      </c>
      <c r="C63" s="50"/>
      <c r="D63" s="47">
        <v>2022</v>
      </c>
      <c r="E63" s="83">
        <v>2.9</v>
      </c>
      <c r="F63" s="48" t="s">
        <v>12</v>
      </c>
      <c r="G63" s="51"/>
      <c r="H63" s="51"/>
      <c r="I63" s="50"/>
      <c r="J63" s="50"/>
      <c r="K63" s="50"/>
      <c r="L63" s="50"/>
      <c r="M63" s="50"/>
      <c r="N63" s="50"/>
    </row>
    <row r="64" spans="1:14" s="52" customFormat="1" ht="15" customHeight="1" x14ac:dyDescent="0.2">
      <c r="A64" s="55">
        <v>2023</v>
      </c>
      <c r="B64" s="84">
        <v>65.924000000000007</v>
      </c>
      <c r="C64" s="50"/>
      <c r="D64" s="86">
        <v>2023</v>
      </c>
      <c r="E64" s="53">
        <v>2.8</v>
      </c>
      <c r="F64" s="51" t="s">
        <v>13</v>
      </c>
      <c r="G64" s="51"/>
      <c r="H64" s="51"/>
      <c r="I64" s="50"/>
      <c r="J64" s="50"/>
      <c r="K64" s="50"/>
      <c r="L64" s="50"/>
      <c r="M64" s="50"/>
      <c r="N64" s="50"/>
    </row>
    <row r="65" spans="1:14" s="52" customFormat="1" ht="15" customHeight="1" x14ac:dyDescent="0.2">
      <c r="A65" s="55">
        <v>2024</v>
      </c>
      <c r="B65" s="84">
        <v>67.331000000000003</v>
      </c>
      <c r="C65" s="50"/>
      <c r="D65" s="86">
        <v>2024</v>
      </c>
      <c r="E65" s="53">
        <v>2.8</v>
      </c>
      <c r="F65" s="51"/>
      <c r="G65" s="51"/>
      <c r="H65" s="51"/>
      <c r="I65" s="50"/>
      <c r="J65" s="50"/>
      <c r="K65" s="50"/>
      <c r="L65" s="50"/>
      <c r="M65" s="50"/>
      <c r="N65" s="50"/>
    </row>
    <row r="66" spans="1:14" s="52" customFormat="1" ht="15" customHeight="1" x14ac:dyDescent="0.2">
      <c r="A66" s="55">
        <v>2025</v>
      </c>
      <c r="B66" s="84">
        <v>68.900000000000006</v>
      </c>
      <c r="C66" s="50"/>
      <c r="D66" s="86">
        <v>2025</v>
      </c>
      <c r="E66" s="53">
        <v>2.7</v>
      </c>
      <c r="F66" s="51"/>
      <c r="G66" s="51"/>
      <c r="H66" s="51"/>
      <c r="I66" s="50"/>
      <c r="J66" s="50"/>
      <c r="K66" s="50"/>
      <c r="L66" s="50"/>
      <c r="M66" s="50"/>
      <c r="N66" s="50"/>
    </row>
    <row r="67" spans="1:14" s="52" customFormat="1" ht="15" customHeight="1" x14ac:dyDescent="0.2">
      <c r="A67" s="55">
        <v>2026</v>
      </c>
      <c r="B67" s="84">
        <v>70.555000000000007</v>
      </c>
      <c r="C67" s="50"/>
      <c r="D67" s="86">
        <v>2026</v>
      </c>
      <c r="E67" s="53">
        <v>2.7</v>
      </c>
      <c r="F67" s="51"/>
      <c r="G67" s="51"/>
      <c r="H67" s="51"/>
      <c r="I67" s="50"/>
      <c r="J67" s="50"/>
      <c r="K67" s="50"/>
      <c r="L67" s="50"/>
      <c r="M67" s="50"/>
      <c r="N67" s="50"/>
    </row>
    <row r="68" spans="1:14" s="52" customFormat="1" ht="15" customHeight="1" x14ac:dyDescent="0.2">
      <c r="A68" s="55">
        <v>2027</v>
      </c>
      <c r="B68" s="84">
        <v>72.117999999999995</v>
      </c>
      <c r="C68" s="50"/>
      <c r="D68" s="86">
        <v>2027</v>
      </c>
      <c r="E68" s="53">
        <v>2.6</v>
      </c>
      <c r="F68" s="51"/>
      <c r="G68" s="51"/>
      <c r="H68" s="51"/>
      <c r="I68" s="50"/>
      <c r="J68" s="50"/>
      <c r="K68" s="50"/>
      <c r="L68" s="50"/>
      <c r="M68" s="50"/>
      <c r="N68" s="50"/>
    </row>
    <row r="69" spans="1:14" s="52" customFormat="1" ht="15" customHeight="1" x14ac:dyDescent="0.2">
      <c r="A69" s="55">
        <v>2028</v>
      </c>
      <c r="B69" s="84">
        <v>73.644000000000005</v>
      </c>
      <c r="C69" s="50"/>
      <c r="D69" s="86">
        <v>2028</v>
      </c>
      <c r="E69" s="53">
        <v>2.6</v>
      </c>
      <c r="F69" s="51"/>
      <c r="G69" s="51"/>
      <c r="H69" s="51"/>
      <c r="I69" s="50"/>
      <c r="J69" s="50"/>
      <c r="K69" s="50"/>
      <c r="L69" s="50"/>
      <c r="M69" s="50"/>
      <c r="N69" s="50"/>
    </row>
    <row r="70" spans="1:14" s="52" customFormat="1" ht="15" customHeight="1" x14ac:dyDescent="0.2">
      <c r="A70" s="55">
        <v>2029</v>
      </c>
      <c r="B70" s="84">
        <v>75.085999999999999</v>
      </c>
      <c r="C70" s="50"/>
      <c r="D70" s="86">
        <v>2029</v>
      </c>
      <c r="E70" s="53">
        <v>2.5</v>
      </c>
      <c r="F70" s="51"/>
      <c r="G70" s="51"/>
      <c r="H70" s="51"/>
      <c r="I70" s="50"/>
      <c r="J70" s="50"/>
      <c r="K70" s="50"/>
      <c r="L70" s="50"/>
      <c r="M70" s="50"/>
      <c r="N70" s="50"/>
    </row>
    <row r="71" spans="1:14" s="52" customFormat="1" ht="15" customHeight="1" x14ac:dyDescent="0.2">
      <c r="A71" s="55">
        <v>2030</v>
      </c>
      <c r="B71" s="84">
        <v>76.356999999999999</v>
      </c>
      <c r="D71" s="86">
        <v>2030</v>
      </c>
      <c r="E71" s="53">
        <v>2.5</v>
      </c>
      <c r="F71" s="53"/>
      <c r="G71" s="53"/>
      <c r="H71" s="53"/>
      <c r="I71" s="57"/>
    </row>
    <row r="72" spans="1:14" s="58" customFormat="1" ht="15" customHeight="1" x14ac:dyDescent="0.2">
      <c r="A72" s="55">
        <v>2031</v>
      </c>
      <c r="B72" s="84">
        <v>77.385000000000005</v>
      </c>
      <c r="D72" s="86">
        <v>2031</v>
      </c>
      <c r="E72" s="53">
        <v>2.5</v>
      </c>
      <c r="F72" s="57"/>
      <c r="G72" s="57"/>
      <c r="H72" s="57"/>
      <c r="I72" s="57"/>
    </row>
    <row r="73" spans="1:14" s="52" customFormat="1" ht="15" customHeight="1" x14ac:dyDescent="0.2">
      <c r="A73" s="55">
        <v>2032</v>
      </c>
      <c r="B73" s="84">
        <v>78.265000000000001</v>
      </c>
      <c r="D73" s="86">
        <v>2032</v>
      </c>
      <c r="E73" s="53">
        <v>2.5</v>
      </c>
      <c r="F73" s="57"/>
      <c r="G73" s="57"/>
      <c r="H73" s="57"/>
      <c r="I73" s="57"/>
    </row>
    <row r="74" spans="1:14" s="52" customFormat="1" ht="15" customHeight="1" x14ac:dyDescent="0.2">
      <c r="A74" s="55">
        <v>2033</v>
      </c>
      <c r="B74" s="84">
        <v>79.051000000000002</v>
      </c>
      <c r="D74" s="86">
        <v>2033</v>
      </c>
      <c r="E74" s="53">
        <v>2.4</v>
      </c>
      <c r="F74" s="57"/>
      <c r="G74" s="57"/>
      <c r="H74" s="57"/>
      <c r="I74" s="57"/>
    </row>
    <row r="75" spans="1:14" s="52" customFormat="1" ht="15" customHeight="1" x14ac:dyDescent="0.2">
      <c r="A75" s="55">
        <v>2034</v>
      </c>
      <c r="B75" s="84">
        <v>79.856999999999999</v>
      </c>
      <c r="D75" s="86">
        <v>2034</v>
      </c>
      <c r="E75" s="53">
        <v>2.4</v>
      </c>
      <c r="F75" s="57"/>
      <c r="G75" s="57"/>
      <c r="H75" s="57"/>
      <c r="I75" s="57"/>
    </row>
    <row r="76" spans="1:14" s="52" customFormat="1" ht="15" customHeight="1" x14ac:dyDescent="0.2">
      <c r="A76" s="55">
        <v>2035</v>
      </c>
      <c r="B76" s="84">
        <v>80.677000000000007</v>
      </c>
      <c r="D76" s="86">
        <v>2035</v>
      </c>
      <c r="E76" s="53">
        <v>2.4</v>
      </c>
      <c r="F76" s="57"/>
      <c r="G76" s="57"/>
      <c r="H76" s="57"/>
      <c r="I76" s="57"/>
    </row>
    <row r="77" spans="1:14" s="52" customFormat="1" ht="15" customHeight="1" x14ac:dyDescent="0.2">
      <c r="A77" s="55">
        <v>2036</v>
      </c>
      <c r="B77" s="84">
        <v>81.522999999999996</v>
      </c>
      <c r="D77" s="86">
        <v>2036</v>
      </c>
      <c r="E77" s="53">
        <v>2.4</v>
      </c>
      <c r="F77" s="57"/>
      <c r="G77" s="57"/>
      <c r="H77" s="57"/>
      <c r="I77" s="57"/>
    </row>
    <row r="78" spans="1:14" s="52" customFormat="1" ht="15" customHeight="1" x14ac:dyDescent="0.2">
      <c r="A78" s="55">
        <v>2037</v>
      </c>
      <c r="B78" s="84">
        <v>82.066000000000003</v>
      </c>
      <c r="D78" s="86">
        <v>2037</v>
      </c>
      <c r="E78" s="53">
        <v>2.4</v>
      </c>
      <c r="F78" s="57"/>
      <c r="G78" s="57"/>
      <c r="H78" s="57"/>
      <c r="I78" s="57"/>
    </row>
    <row r="79" spans="1:14" s="52" customFormat="1" ht="15" customHeight="1" x14ac:dyDescent="0.2">
      <c r="A79" s="55">
        <v>2038</v>
      </c>
      <c r="B79" s="84">
        <v>82.421000000000006</v>
      </c>
      <c r="D79" s="86">
        <v>2038</v>
      </c>
      <c r="E79" s="53">
        <v>2.4</v>
      </c>
      <c r="F79" s="57"/>
      <c r="G79" s="57"/>
      <c r="H79" s="57"/>
      <c r="I79" s="57"/>
    </row>
    <row r="80" spans="1:14" s="52" customFormat="1" ht="15" customHeight="1" x14ac:dyDescent="0.2">
      <c r="A80" s="55">
        <v>2039</v>
      </c>
      <c r="B80" s="84">
        <v>82.643000000000001</v>
      </c>
      <c r="D80" s="86">
        <v>2039</v>
      </c>
      <c r="E80" s="53">
        <v>2.4</v>
      </c>
      <c r="F80" s="57"/>
      <c r="G80" s="57"/>
      <c r="H80" s="57"/>
      <c r="I80" s="57"/>
    </row>
    <row r="81" spans="1:9" s="52" customFormat="1" ht="15" customHeight="1" x14ac:dyDescent="0.2">
      <c r="A81" s="55">
        <v>2040</v>
      </c>
      <c r="B81" s="84">
        <v>82.915000000000006</v>
      </c>
      <c r="D81" s="86">
        <v>2040</v>
      </c>
      <c r="E81" s="53">
        <v>2.4</v>
      </c>
      <c r="F81" s="57"/>
      <c r="G81" s="57"/>
      <c r="H81" s="57"/>
      <c r="I81" s="57"/>
    </row>
    <row r="82" spans="1:9" s="52" customFormat="1" ht="15" customHeight="1" x14ac:dyDescent="0.2">
      <c r="A82" s="55">
        <v>2041</v>
      </c>
      <c r="B82" s="84">
        <v>83.1</v>
      </c>
      <c r="D82" s="86">
        <v>2041</v>
      </c>
      <c r="E82" s="53">
        <v>2.4</v>
      </c>
      <c r="F82" s="57"/>
      <c r="G82" s="57"/>
      <c r="H82" s="57"/>
      <c r="I82" s="57"/>
    </row>
    <row r="83" spans="1:9" s="52" customFormat="1" ht="15" customHeight="1" x14ac:dyDescent="0.2">
      <c r="A83" s="55">
        <v>2042</v>
      </c>
      <c r="B83" s="84">
        <v>83.370999999999995</v>
      </c>
      <c r="D83" s="86">
        <v>2042</v>
      </c>
      <c r="E83" s="53">
        <v>2.4</v>
      </c>
      <c r="F83" s="57"/>
      <c r="G83" s="57"/>
      <c r="H83" s="57"/>
      <c r="I83" s="57"/>
    </row>
    <row r="84" spans="1:9" s="52" customFormat="1" ht="15" customHeight="1" x14ac:dyDescent="0.2">
      <c r="A84" s="55">
        <v>2043</v>
      </c>
      <c r="B84" s="84">
        <v>83.625</v>
      </c>
      <c r="D84" s="86">
        <v>2043</v>
      </c>
      <c r="E84" s="53">
        <v>2.4</v>
      </c>
      <c r="F84" s="57"/>
      <c r="G84" s="57"/>
      <c r="H84" s="57"/>
      <c r="I84" s="57"/>
    </row>
    <row r="85" spans="1:9" s="52" customFormat="1" ht="15" customHeight="1" x14ac:dyDescent="0.2">
      <c r="A85" s="55">
        <v>2044</v>
      </c>
      <c r="B85" s="84">
        <v>83.941000000000003</v>
      </c>
      <c r="D85" s="86">
        <v>2044</v>
      </c>
      <c r="E85" s="53">
        <v>2.4</v>
      </c>
      <c r="F85" s="57"/>
      <c r="G85" s="57"/>
      <c r="H85" s="57"/>
      <c r="I85" s="57"/>
    </row>
    <row r="86" spans="1:9" s="52" customFormat="1" ht="15" customHeight="1" x14ac:dyDescent="0.2">
      <c r="A86" s="55">
        <v>2045</v>
      </c>
      <c r="B86" s="84">
        <v>84.35</v>
      </c>
      <c r="D86" s="86">
        <v>2045</v>
      </c>
      <c r="E86" s="53">
        <v>2.2999999999999998</v>
      </c>
      <c r="F86" s="57"/>
      <c r="G86" s="57"/>
      <c r="H86" s="57"/>
      <c r="I86" s="57"/>
    </row>
    <row r="87" spans="1:9" s="52" customFormat="1" ht="15" customHeight="1" x14ac:dyDescent="0.2">
      <c r="A87" s="55">
        <v>2046</v>
      </c>
      <c r="B87" s="84">
        <v>84.786000000000001</v>
      </c>
      <c r="D87" s="86">
        <v>2046</v>
      </c>
      <c r="E87" s="53">
        <v>2.2999999999999998</v>
      </c>
      <c r="F87" s="57"/>
      <c r="G87" s="57"/>
      <c r="H87" s="57"/>
      <c r="I87" s="57"/>
    </row>
    <row r="88" spans="1:9" s="52" customFormat="1" ht="15" customHeight="1" x14ac:dyDescent="0.2">
      <c r="A88" s="55">
        <v>2047</v>
      </c>
      <c r="B88" s="84">
        <v>85.188999999999993</v>
      </c>
      <c r="D88" s="86">
        <v>2047</v>
      </c>
      <c r="E88" s="53">
        <v>2.2999999999999998</v>
      </c>
      <c r="F88" s="57"/>
      <c r="G88" s="57"/>
      <c r="H88" s="57"/>
      <c r="I88" s="57"/>
    </row>
    <row r="89" spans="1:9" ht="15" customHeight="1" x14ac:dyDescent="0.2">
      <c r="A89" s="61"/>
      <c r="B89" s="62"/>
      <c r="D89" s="61"/>
      <c r="E89" s="62"/>
    </row>
    <row r="91" spans="1:9" ht="15" customHeight="1" x14ac:dyDescent="0.2">
      <c r="A91" s="34" t="s">
        <v>1</v>
      </c>
    </row>
  </sheetData>
  <mergeCells count="1">
    <mergeCell ref="A5:E5"/>
  </mergeCells>
  <hyperlinks>
    <hyperlink ref="A91" location="Contents!A1" display="Back to Table of Contents" xr:uid="{67CD4904-CDD2-44CE-9228-BBC8CAD5C331}"/>
    <hyperlink ref="A2" r:id="rId1" xr:uid="{D5D3E8B6-4435-6C45-8118-E92B3520A3F4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AA143"/>
  <sheetViews>
    <sheetView zoomScaleNormal="100" workbookViewId="0">
      <selection activeCell="A2" sqref="A2"/>
    </sheetView>
  </sheetViews>
  <sheetFormatPr baseColWidth="10" defaultColWidth="12.5" defaultRowHeight="15" customHeight="1" x14ac:dyDescent="0.2"/>
  <cols>
    <col min="1" max="1" width="7.6640625" style="21" customWidth="1"/>
    <col min="2" max="2" width="15.1640625" style="15" customWidth="1"/>
    <col min="3" max="3" width="17.83203125" style="15" customWidth="1"/>
    <col min="4" max="4" width="17.5" style="7" customWidth="1"/>
    <col min="5" max="5" width="29.5" style="21" customWidth="1"/>
    <col min="6" max="6" width="26.6640625" style="15" customWidth="1"/>
    <col min="7" max="7" width="19.33203125" style="15" customWidth="1"/>
    <col min="8" max="8" width="13.5" style="15" customWidth="1"/>
    <col min="9" max="12" width="10.5" style="15" customWidth="1"/>
    <col min="13" max="16384" width="12.5" style="7"/>
  </cols>
  <sheetData>
    <row r="1" spans="1:27" s="23" customFormat="1" ht="15" customHeight="1" x14ac:dyDescent="0.2">
      <c r="A1" s="56" t="s">
        <v>25</v>
      </c>
      <c r="B1" s="24"/>
      <c r="E1" s="25"/>
      <c r="F1" s="24"/>
      <c r="G1" s="24"/>
      <c r="H1" s="24"/>
      <c r="I1" s="24"/>
      <c r="J1" s="24"/>
      <c r="K1" s="24"/>
      <c r="L1" s="24"/>
    </row>
    <row r="2" spans="1:27" s="1" customFormat="1" ht="15" customHeight="1" x14ac:dyDescent="0.2">
      <c r="A2" s="29" t="s">
        <v>27</v>
      </c>
      <c r="B2" s="3"/>
      <c r="E2" s="4"/>
      <c r="F2" s="3"/>
      <c r="G2" s="3"/>
      <c r="H2" s="3"/>
      <c r="I2" s="3"/>
      <c r="J2" s="3"/>
      <c r="K2" s="3"/>
      <c r="L2" s="3"/>
    </row>
    <row r="5" spans="1:27" ht="30" customHeight="1" x14ac:dyDescent="0.2">
      <c r="A5" s="104" t="s">
        <v>23</v>
      </c>
      <c r="B5" s="103"/>
      <c r="C5" s="103"/>
      <c r="D5" s="103"/>
      <c r="E5" s="103"/>
      <c r="F5" s="103"/>
      <c r="G5" s="103"/>
      <c r="H5" s="40"/>
      <c r="I5" s="6"/>
      <c r="J5" s="6"/>
      <c r="K5" s="6"/>
      <c r="L5" s="6"/>
    </row>
    <row r="6" spans="1:27" ht="15" customHeight="1" x14ac:dyDescent="0.2">
      <c r="A6" s="105" t="s">
        <v>15</v>
      </c>
      <c r="B6" s="106"/>
      <c r="C6" s="106"/>
      <c r="D6" s="106"/>
      <c r="E6" s="106"/>
      <c r="F6" s="106"/>
      <c r="G6" s="106"/>
      <c r="H6" s="106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 x14ac:dyDescent="0.2">
      <c r="B7" s="27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15" customHeight="1" x14ac:dyDescent="0.2">
      <c r="A8" s="63" t="s">
        <v>10</v>
      </c>
      <c r="B8" s="38" t="s">
        <v>16</v>
      </c>
      <c r="C8" s="38" t="s">
        <v>17</v>
      </c>
      <c r="D8" s="38" t="s">
        <v>18</v>
      </c>
      <c r="E8" s="38" t="s">
        <v>19</v>
      </c>
      <c r="F8" s="38" t="s">
        <v>20</v>
      </c>
      <c r="G8" s="38" t="s">
        <v>21</v>
      </c>
      <c r="H8" s="82" t="s">
        <v>24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</row>
    <row r="9" spans="1:27" ht="15" customHeight="1" x14ac:dyDescent="0.2">
      <c r="A9" s="64">
        <v>1966</v>
      </c>
      <c r="B9" s="66">
        <v>2.3038698620874488E-3</v>
      </c>
      <c r="C9" s="66">
        <v>0</v>
      </c>
      <c r="D9" s="67">
        <v>3.9709176384965098E-4</v>
      </c>
      <c r="E9" s="67">
        <v>0</v>
      </c>
      <c r="F9" s="67">
        <v>4.5487291834170545E-5</v>
      </c>
      <c r="G9" s="68">
        <v>-1.2687266262936217E-3</v>
      </c>
      <c r="H9" s="68">
        <f>SUM(Table1122[[#This Row],[Payroll taxes]:[Part A deficit]])</f>
        <v>1.4777222914776485E-3</v>
      </c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ht="15" customHeight="1" x14ac:dyDescent="0.2">
      <c r="A10" s="64">
        <v>1967</v>
      </c>
      <c r="B10" s="66">
        <v>3.7164692147040081E-3</v>
      </c>
      <c r="C10" s="66">
        <v>0</v>
      </c>
      <c r="D10" s="67">
        <v>7.4422412309466991E-4</v>
      </c>
      <c r="E10" s="67">
        <v>0</v>
      </c>
      <c r="F10" s="67">
        <v>1.4477484894576001E-3</v>
      </c>
      <c r="G10" s="68">
        <v>-2.0402906429867196E-4</v>
      </c>
      <c r="H10" s="68">
        <f>SUM(Table1122[[#This Row],[Payroll taxes]:[Part A deficit]])</f>
        <v>5.7044127629576058E-3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15" customHeight="1" x14ac:dyDescent="0.2">
      <c r="A11" s="64">
        <v>1968</v>
      </c>
      <c r="B11" s="66">
        <v>4.433118906454812E-3</v>
      </c>
      <c r="C11" s="66">
        <v>0</v>
      </c>
      <c r="D11" s="67">
        <v>8.844975851727587E-4</v>
      </c>
      <c r="E11" s="67">
        <v>0</v>
      </c>
      <c r="F11" s="67">
        <v>2.0220125084117633E-3</v>
      </c>
      <c r="G11" s="68">
        <v>-7.5701647894670793E-4</v>
      </c>
      <c r="H11" s="68">
        <f>SUM(Table1122[[#This Row],[Payroll taxes]:[Part A deficit]])</f>
        <v>6.5826125210926264E-3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15" customHeight="1" x14ac:dyDescent="0.2">
      <c r="A12" s="64">
        <v>1969</v>
      </c>
      <c r="B12" s="66">
        <v>4.4584641539285484E-3</v>
      </c>
      <c r="C12" s="66">
        <v>0</v>
      </c>
      <c r="D12" s="67">
        <v>8.9817858423863644E-4</v>
      </c>
      <c r="E12" s="67">
        <v>0</v>
      </c>
      <c r="F12" s="67">
        <v>1.5084290227640117E-3</v>
      </c>
      <c r="G12" s="68">
        <v>4.6606472441055279E-5</v>
      </c>
      <c r="H12" s="68">
        <f>SUM(Table1122[[#This Row],[Payroll taxes]:[Part A deficit]])</f>
        <v>6.9116782333722513E-3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15" customHeight="1" x14ac:dyDescent="0.2">
      <c r="A13" s="64">
        <v>1970</v>
      </c>
      <c r="B13" s="66">
        <v>4.6091021148576697E-3</v>
      </c>
      <c r="C13" s="66">
        <v>0</v>
      </c>
      <c r="D13" s="67">
        <v>1.0211392597299384E-3</v>
      </c>
      <c r="E13" s="67">
        <v>0</v>
      </c>
      <c r="F13" s="67">
        <v>1.8326468283656836E-3</v>
      </c>
      <c r="G13" s="68">
        <v>-3.2262463970068964E-4</v>
      </c>
      <c r="H13" s="68">
        <f>SUM(Table1122[[#This Row],[Payroll taxes]:[Part A deficit]])</f>
        <v>7.1402635632526025E-3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15" customHeight="1" x14ac:dyDescent="0.2">
      <c r="A14" s="64">
        <v>1971</v>
      </c>
      <c r="B14" s="66">
        <v>4.2812379276301674E-3</v>
      </c>
      <c r="C14" s="66">
        <v>0</v>
      </c>
      <c r="D14" s="67">
        <v>1.117740481607074E-3</v>
      </c>
      <c r="E14" s="67">
        <v>0</v>
      </c>
      <c r="F14" s="67">
        <v>1.600206035111817E-3</v>
      </c>
      <c r="G14" s="68">
        <v>2.7515041960023742E-4</v>
      </c>
      <c r="H14" s="68">
        <f>SUM(Table1122[[#This Row],[Payroll taxes]:[Part A deficit]])</f>
        <v>7.2743348639492961E-3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5" customHeight="1" x14ac:dyDescent="0.2">
      <c r="A15" s="64">
        <v>1972</v>
      </c>
      <c r="B15" s="66">
        <v>4.5297049828318401E-3</v>
      </c>
      <c r="C15" s="66">
        <v>0</v>
      </c>
      <c r="D15" s="67">
        <v>1.0796552608372057E-3</v>
      </c>
      <c r="E15" s="67">
        <v>0</v>
      </c>
      <c r="F15" s="67">
        <v>1.4212985258523099E-3</v>
      </c>
      <c r="G15" s="68">
        <v>2.7777034173792365E-4</v>
      </c>
      <c r="H15" s="68">
        <f>SUM(Table1122[[#This Row],[Payroll taxes]:[Part A deficit]])</f>
        <v>7.3084291112592795E-3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5" customHeight="1" x14ac:dyDescent="0.2">
      <c r="A16" s="64">
        <v>1973</v>
      </c>
      <c r="B16" s="66">
        <v>7.0458601800507375E-3</v>
      </c>
      <c r="C16" s="66">
        <v>0</v>
      </c>
      <c r="D16" s="67">
        <v>1.0888355072626451E-3</v>
      </c>
      <c r="E16" s="67">
        <v>0</v>
      </c>
      <c r="F16" s="67">
        <v>1.5462586713961791E-3</v>
      </c>
      <c r="G16" s="68">
        <v>-2.0838211095148568E-3</v>
      </c>
      <c r="H16" s="68">
        <f>SUM(Table1122[[#This Row],[Payroll taxes]:[Part A deficit]])</f>
        <v>7.5971332491947038E-3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5" customHeight="1" x14ac:dyDescent="0.2">
      <c r="A17" s="64">
        <v>1974</v>
      </c>
      <c r="B17" s="66">
        <v>7.1030899347222414E-3</v>
      </c>
      <c r="C17" s="66">
        <v>0</v>
      </c>
      <c r="D17" s="67">
        <v>1.1700425111131391E-3</v>
      </c>
      <c r="E17" s="67">
        <v>0</v>
      </c>
      <c r="F17" s="67">
        <v>1.7757724836805603E-3</v>
      </c>
      <c r="G17" s="68">
        <v>-1.3480926451563575E-3</v>
      </c>
      <c r="H17" s="68">
        <f>SUM(Table1122[[#This Row],[Payroll taxes]:[Part A deficit]])</f>
        <v>8.7008122843595832E-3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5" customHeight="1" x14ac:dyDescent="0.2">
      <c r="A18" s="64">
        <v>1975</v>
      </c>
      <c r="B18" s="66">
        <v>6.9084013638751147E-3</v>
      </c>
      <c r="C18" s="66">
        <v>0</v>
      </c>
      <c r="D18" s="67">
        <v>1.1424976482353603E-3</v>
      </c>
      <c r="E18" s="67">
        <v>0</v>
      </c>
      <c r="F18" s="67">
        <v>1.9686569865956837E-3</v>
      </c>
      <c r="G18" s="68">
        <v>-2.6886614003613848E-4</v>
      </c>
      <c r="H18" s="68">
        <f>SUM(Table1122[[#This Row],[Payroll taxes]:[Part A deficit]])</f>
        <v>9.7506898586700204E-3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5" customHeight="1" x14ac:dyDescent="0.2">
      <c r="A19" s="64">
        <v>1976</v>
      </c>
      <c r="B19" s="66">
        <v>6.8698182780936598E-3</v>
      </c>
      <c r="C19" s="66">
        <v>0</v>
      </c>
      <c r="D19" s="67">
        <v>1.1044020215521197E-3</v>
      </c>
      <c r="E19" s="67">
        <v>0</v>
      </c>
      <c r="F19" s="67">
        <v>2.1089861706874943E-3</v>
      </c>
      <c r="G19" s="68">
        <v>4.3986331497425368E-4</v>
      </c>
      <c r="H19" s="68">
        <f>SUM(Table1122[[#This Row],[Payroll taxes]:[Part A deficit]])</f>
        <v>1.0523069785307527E-2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5" customHeight="1" x14ac:dyDescent="0.2">
      <c r="A20" s="64">
        <v>1977</v>
      </c>
      <c r="B20" s="66">
        <v>6.7796284509985235E-3</v>
      </c>
      <c r="C20" s="66">
        <v>0</v>
      </c>
      <c r="D20" s="67">
        <v>1.0851056164663218E-3</v>
      </c>
      <c r="E20" s="67">
        <v>0</v>
      </c>
      <c r="F20" s="67">
        <v>3.041562090953851E-3</v>
      </c>
      <c r="G20" s="68">
        <v>1.2532897006833216E-4</v>
      </c>
      <c r="H20" s="68">
        <f>SUM(Table1122[[#This Row],[Payroll taxes]:[Part A deficit]])</f>
        <v>1.1031625128487028E-2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15" customHeight="1" x14ac:dyDescent="0.2">
      <c r="A21" s="64">
        <v>1978</v>
      </c>
      <c r="B21" s="66">
        <v>7.4579041749890176E-3</v>
      </c>
      <c r="C21" s="66">
        <v>0</v>
      </c>
      <c r="D21" s="67">
        <v>1.0558772988081726E-3</v>
      </c>
      <c r="E21" s="67">
        <v>0</v>
      </c>
      <c r="F21" s="67">
        <v>3.0260261209500428E-3</v>
      </c>
      <c r="G21" s="68">
        <v>-1.6494539070677217E-4</v>
      </c>
      <c r="H21" s="68">
        <f>SUM(Table1122[[#This Row],[Payroll taxes]:[Part A deficit]])</f>
        <v>1.1374862204040461E-2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spans="1:27" ht="15" customHeight="1" x14ac:dyDescent="0.2">
      <c r="A22" s="64">
        <v>1979</v>
      </c>
      <c r="B22" s="66">
        <v>7.9773122939444888E-3</v>
      </c>
      <c r="C22" s="66">
        <v>0</v>
      </c>
      <c r="D22" s="67">
        <v>1.0406017372796524E-3</v>
      </c>
      <c r="E22" s="67">
        <v>0</v>
      </c>
      <c r="F22" s="67">
        <v>2.8622257001986048E-3</v>
      </c>
      <c r="G22" s="68">
        <v>-2.7609440489901119E-5</v>
      </c>
      <c r="H22" s="68">
        <f>SUM(Table1122[[#This Row],[Payroll taxes]:[Part A deficit]])</f>
        <v>1.1852530290932846E-2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15" customHeight="1" x14ac:dyDescent="0.2">
      <c r="A23" s="64">
        <v>1980</v>
      </c>
      <c r="B23" s="66">
        <v>8.4317096960811726E-3</v>
      </c>
      <c r="C23" s="66">
        <v>0</v>
      </c>
      <c r="D23" s="67">
        <v>1.0597383762134232E-3</v>
      </c>
      <c r="E23" s="67">
        <v>0</v>
      </c>
      <c r="F23" s="67">
        <v>2.902381226531677E-3</v>
      </c>
      <c r="G23" s="68">
        <v>7.5014838499130876E-4</v>
      </c>
      <c r="H23" s="68">
        <f>SUM(Table1122[[#This Row],[Payroll taxes]:[Part A deficit]])</f>
        <v>1.314397768381758E-2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5" customHeight="1" x14ac:dyDescent="0.2">
      <c r="A24" s="64">
        <v>1981</v>
      </c>
      <c r="B24" s="66">
        <v>1.0363135363720013E-2</v>
      </c>
      <c r="C24" s="66">
        <v>0</v>
      </c>
      <c r="D24" s="67">
        <v>1.1677431002597098E-3</v>
      </c>
      <c r="E24" s="67">
        <v>0</v>
      </c>
      <c r="F24" s="67">
        <v>3.7907217275987425E-3</v>
      </c>
      <c r="G24" s="68">
        <v>-1.350499117097519E-3</v>
      </c>
      <c r="H24" s="68">
        <f>SUM(Table1122[[#This Row],[Payroll taxes]:[Part A deficit]])</f>
        <v>1.3971101074480945E-2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5" customHeight="1" x14ac:dyDescent="0.2">
      <c r="A25" s="64">
        <v>1982</v>
      </c>
      <c r="B25" s="66">
        <v>1.0448326733534919E-2</v>
      </c>
      <c r="C25" s="66">
        <v>0</v>
      </c>
      <c r="D25" s="67">
        <v>1.1128094505963144E-3</v>
      </c>
      <c r="E25" s="67">
        <v>0</v>
      </c>
      <c r="F25" s="67">
        <v>3.9772246394733637E-3</v>
      </c>
      <c r="G25" s="68">
        <v>1.3416850414118761E-4</v>
      </c>
      <c r="H25" s="68">
        <f>SUM(Table1122[[#This Row],[Payroll taxes]:[Part A deficit]])</f>
        <v>1.5672529327745786E-2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5" customHeight="1" x14ac:dyDescent="0.2">
      <c r="A26" s="64">
        <v>1983</v>
      </c>
      <c r="B26" s="66">
        <v>1.035129801925517E-2</v>
      </c>
      <c r="C26" s="66">
        <v>0</v>
      </c>
      <c r="D26" s="67">
        <v>1.1730755630721427E-3</v>
      </c>
      <c r="E26" s="67">
        <v>0</v>
      </c>
      <c r="F26" s="67">
        <v>5.282004558566685E-3</v>
      </c>
      <c r="G26" s="68">
        <v>-4.6470889839508173E-4</v>
      </c>
      <c r="H26" s="68">
        <f>SUM(Table1122[[#This Row],[Payroll taxes]:[Part A deficit]])</f>
        <v>1.6341669242498916E-2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15" customHeight="1" x14ac:dyDescent="0.2">
      <c r="A27" s="64">
        <v>1984</v>
      </c>
      <c r="B27" s="66">
        <v>1.0560444856789182E-2</v>
      </c>
      <c r="C27" s="66">
        <v>0</v>
      </c>
      <c r="D27" s="67">
        <v>1.2878893326603287E-3</v>
      </c>
      <c r="E27" s="67">
        <v>0</v>
      </c>
      <c r="F27" s="67">
        <v>4.4719480366374794E-3</v>
      </c>
      <c r="G27" s="68">
        <v>1.7516660619707955E-4</v>
      </c>
      <c r="H27" s="68">
        <f>SUM(Table1122[[#This Row],[Payroll taxes]:[Part A deficit]])</f>
        <v>1.6495448832284067E-2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spans="1:27" ht="15" customHeight="1" x14ac:dyDescent="0.2">
      <c r="A28" s="64">
        <v>1985</v>
      </c>
      <c r="B28" s="66">
        <v>1.1050292925987215E-2</v>
      </c>
      <c r="C28" s="66">
        <v>0</v>
      </c>
      <c r="D28" s="67">
        <v>1.3030712287219579E-3</v>
      </c>
      <c r="E28" s="67">
        <v>0</v>
      </c>
      <c r="F28" s="67">
        <v>4.2168896837505594E-3</v>
      </c>
      <c r="G28" s="68">
        <v>4.0603895199945589E-5</v>
      </c>
      <c r="H28" s="68">
        <f>SUM(Table1122[[#This Row],[Payroll taxes]:[Part A deficit]])</f>
        <v>1.6610857733659678E-2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5" customHeight="1" x14ac:dyDescent="0.2">
      <c r="A29" s="64">
        <v>1986</v>
      </c>
      <c r="B29" s="66">
        <v>1.1998125613586421E-2</v>
      </c>
      <c r="C29" s="66">
        <v>0</v>
      </c>
      <c r="D29" s="67">
        <v>1.2590531291597228E-3</v>
      </c>
      <c r="E29" s="67">
        <v>0</v>
      </c>
      <c r="F29" s="67">
        <v>4.0306732069301642E-3</v>
      </c>
      <c r="G29" s="68">
        <v>-3.596865060298271E-4</v>
      </c>
      <c r="H29" s="68">
        <f>SUM(Table1122[[#This Row],[Payroll taxes]:[Part A deficit]])</f>
        <v>1.6928165443646483E-2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5" customHeight="1" x14ac:dyDescent="0.2">
      <c r="A30" s="64">
        <v>1987</v>
      </c>
      <c r="B30" s="66">
        <v>1.2155174970588331E-2</v>
      </c>
      <c r="C30" s="66">
        <v>0</v>
      </c>
      <c r="D30" s="67">
        <v>1.5336083914701221E-3</v>
      </c>
      <c r="E30" s="67">
        <v>0</v>
      </c>
      <c r="F30" s="67">
        <v>4.9639398123585022E-3</v>
      </c>
      <c r="G30" s="68">
        <v>-1.3557115822818155E-3</v>
      </c>
      <c r="H30" s="68">
        <f>SUM(Table1122[[#This Row],[Payroll taxes]:[Part A deficit]])</f>
        <v>1.7297011592135141E-2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ht="15" customHeight="1" x14ac:dyDescent="0.2">
      <c r="A31" s="64">
        <v>1988</v>
      </c>
      <c r="B31" s="66">
        <v>1.1995367843560832E-2</v>
      </c>
      <c r="C31" s="66">
        <v>0</v>
      </c>
      <c r="D31" s="67">
        <v>1.6811045982020603E-3</v>
      </c>
      <c r="E31" s="67">
        <v>0</v>
      </c>
      <c r="F31" s="67">
        <v>5.1099621536624708E-3</v>
      </c>
      <c r="G31" s="68">
        <v>-1.7575372839312257E-3</v>
      </c>
      <c r="H31" s="68">
        <f>SUM(Table1122[[#This Row],[Payroll taxes]:[Part A deficit]])</f>
        <v>1.7028897311494137E-2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15" customHeight="1" x14ac:dyDescent="0.2">
      <c r="A32" s="64">
        <v>1989</v>
      </c>
      <c r="B32" s="66">
        <v>1.2185950068234443E-2</v>
      </c>
      <c r="C32" s="66">
        <v>0</v>
      </c>
      <c r="D32" s="67">
        <v>2.1834312698625689E-3</v>
      </c>
      <c r="E32" s="67">
        <v>0</v>
      </c>
      <c r="F32" s="67">
        <v>5.5752121879353283E-3</v>
      </c>
      <c r="G32" s="68">
        <v>-2.0252934676729326E-3</v>
      </c>
      <c r="H32" s="68">
        <f>SUM(Table1122[[#This Row],[Payroll taxes]:[Part A deficit]])</f>
        <v>1.7919300058359407E-2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spans="1:27" ht="15" customHeight="1" x14ac:dyDescent="0.2">
      <c r="A33" s="64">
        <v>1990</v>
      </c>
      <c r="B33" s="66">
        <v>1.213789032465251E-2</v>
      </c>
      <c r="C33" s="66">
        <v>0</v>
      </c>
      <c r="D33" s="67">
        <v>1.9187861438888368E-3</v>
      </c>
      <c r="E33" s="67">
        <v>0</v>
      </c>
      <c r="F33" s="67">
        <v>5.4425978237993538E-3</v>
      </c>
      <c r="G33" s="68">
        <v>-9.0117687346144212E-4</v>
      </c>
      <c r="H33" s="68">
        <f>SUM(Table1122[[#This Row],[Payroll taxes]:[Part A deficit]])</f>
        <v>1.8598097418879259E-2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27" ht="15" customHeight="1" x14ac:dyDescent="0.2">
      <c r="A34" s="64">
        <v>1991</v>
      </c>
      <c r="B34" s="66">
        <v>1.2699149368257794E-2</v>
      </c>
      <c r="C34" s="66">
        <v>0</v>
      </c>
      <c r="D34" s="67">
        <v>2.0079962599029674E-3</v>
      </c>
      <c r="E34" s="67">
        <v>0</v>
      </c>
      <c r="F34" s="67">
        <v>6.2187719679142805E-3</v>
      </c>
      <c r="G34" s="68">
        <v>-1.2531471250779164E-3</v>
      </c>
      <c r="H34" s="68">
        <f>SUM(Table1122[[#This Row],[Payroll taxes]:[Part A deficit]])</f>
        <v>1.9672770470997126E-2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</row>
    <row r="35" spans="1:27" ht="15" customHeight="1" x14ac:dyDescent="0.2">
      <c r="A35" s="64">
        <v>1992</v>
      </c>
      <c r="B35" s="66">
        <v>1.2594307003314403E-2</v>
      </c>
      <c r="C35" s="66">
        <v>0</v>
      </c>
      <c r="D35" s="67">
        <v>2.238998136136424E-3</v>
      </c>
      <c r="E35" s="67">
        <v>0</v>
      </c>
      <c r="F35" s="67">
        <v>6.4515169254548118E-3</v>
      </c>
      <c r="G35" s="68">
        <v>-3.3504118134669927E-4</v>
      </c>
      <c r="H35" s="68">
        <f>SUM(Table1122[[#This Row],[Payroll taxes]:[Part A deficit]])</f>
        <v>2.0949780883558939E-2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ht="15" customHeight="1" x14ac:dyDescent="0.2">
      <c r="A36" s="64">
        <v>1993</v>
      </c>
      <c r="B36" s="66">
        <v>1.2325183759445678E-2</v>
      </c>
      <c r="C36" s="66">
        <v>0</v>
      </c>
      <c r="D36" s="67">
        <v>2.1678606249505182E-3</v>
      </c>
      <c r="E36" s="67">
        <v>0</v>
      </c>
      <c r="F36" s="67">
        <v>6.1110504407704295E-3</v>
      </c>
      <c r="G36" s="68">
        <v>1.3750794877733785E-3</v>
      </c>
      <c r="H36" s="68">
        <f>SUM(Table1122[[#This Row],[Payroll taxes]:[Part A deficit]])</f>
        <v>2.1979174312940004E-2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ht="15" customHeight="1" x14ac:dyDescent="0.2">
      <c r="A37" s="64">
        <v>1994</v>
      </c>
      <c r="B37" s="66">
        <v>1.3131590633266165E-2</v>
      </c>
      <c r="C37" s="66">
        <v>2.2491380819833473E-4</v>
      </c>
      <c r="D37" s="67">
        <v>2.5103345081729203E-3</v>
      </c>
      <c r="E37" s="67">
        <v>0</v>
      </c>
      <c r="F37" s="67">
        <v>5.0484161621772647E-3</v>
      </c>
      <c r="G37" s="68">
        <v>2.2067803641508087E-3</v>
      </c>
      <c r="H37" s="68">
        <f>SUM(Table1122[[#This Row],[Payroll taxes]:[Part A deficit]])</f>
        <v>2.3122035475965495E-2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ht="15" customHeight="1" x14ac:dyDescent="0.2">
      <c r="A38" s="64">
        <v>1995</v>
      </c>
      <c r="B38" s="66">
        <v>1.2934587248874276E-2</v>
      </c>
      <c r="C38" s="66">
        <v>5.1218960204059058E-4</v>
      </c>
      <c r="D38" s="67">
        <v>2.7057171642680933E-3</v>
      </c>
      <c r="E38" s="67">
        <v>0</v>
      </c>
      <c r="F38" s="67">
        <v>5.1742537614782895E-3</v>
      </c>
      <c r="G38" s="68">
        <v>2.9226985003492495E-3</v>
      </c>
      <c r="H38" s="68">
        <f>SUM(Table1122[[#This Row],[Payroll taxes]:[Part A deficit]])</f>
        <v>2.4249446277010499E-2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ht="15" customHeight="1" x14ac:dyDescent="0.2">
      <c r="A39" s="64">
        <v>1996</v>
      </c>
      <c r="B39" s="66">
        <v>1.3747593557981658E-2</v>
      </c>
      <c r="C39" s="66">
        <v>5.0401814812163124E-4</v>
      </c>
      <c r="D39" s="67">
        <v>2.472710185724928E-3</v>
      </c>
      <c r="E39" s="67">
        <v>0</v>
      </c>
      <c r="F39" s="67">
        <v>7.8236152011576191E-3</v>
      </c>
      <c r="G39" s="68">
        <v>1.8212961722121473E-4</v>
      </c>
      <c r="H39" s="68">
        <f>SUM(Table1122[[#This Row],[Payroll taxes]:[Part A deficit]])</f>
        <v>2.4730066710207048E-2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7" ht="15" customHeight="1" x14ac:dyDescent="0.2">
      <c r="A40" s="64">
        <v>1997</v>
      </c>
      <c r="B40" s="66">
        <v>1.3417464563315967E-2</v>
      </c>
      <c r="C40" s="66">
        <v>4.1480366426225105E-4</v>
      </c>
      <c r="D40" s="67">
        <v>2.4025502847432462E-3</v>
      </c>
      <c r="E40" s="67">
        <v>0</v>
      </c>
      <c r="F40" s="67">
        <v>7.0791759700203514E-3</v>
      </c>
      <c r="G40" s="68">
        <v>1.3246168363648669E-3</v>
      </c>
      <c r="H40" s="68">
        <f>SUM(Table1122[[#This Row],[Payroll taxes]:[Part A deficit]])</f>
        <v>2.4638611318706684E-2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</row>
    <row r="41" spans="1:27" ht="15" customHeight="1" x14ac:dyDescent="0.2">
      <c r="A41" s="64">
        <v>1998</v>
      </c>
      <c r="B41" s="66">
        <v>1.3763490976370814E-2</v>
      </c>
      <c r="C41" s="66">
        <v>5.5909768452789025E-4</v>
      </c>
      <c r="D41" s="67">
        <v>2.4549210251073152E-3</v>
      </c>
      <c r="E41" s="67">
        <v>0</v>
      </c>
      <c r="F41" s="67">
        <v>7.0804585373399915E-3</v>
      </c>
      <c r="G41" s="68">
        <v>-6.5077878399955394E-4</v>
      </c>
      <c r="H41" s="68">
        <f>SUM(Table1122[[#This Row],[Payroll taxes]:[Part A deficit]])</f>
        <v>2.3207189439346455E-2</v>
      </c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ht="15" customHeight="1" x14ac:dyDescent="0.2">
      <c r="A42" s="64">
        <v>1999</v>
      </c>
      <c r="B42" s="66">
        <v>1.3781915638096796E-2</v>
      </c>
      <c r="C42" s="66">
        <v>6.8029103830769498E-4</v>
      </c>
      <c r="D42" s="67">
        <v>2.1195307279321769E-3</v>
      </c>
      <c r="E42" s="67">
        <v>0</v>
      </c>
      <c r="F42" s="67">
        <v>6.2108537777126188E-3</v>
      </c>
      <c r="G42" s="68">
        <v>-6.0582759227465616E-4</v>
      </c>
      <c r="H42" s="68">
        <f>SUM(Table1122[[#This Row],[Payroll taxes]:[Part A deficit]])</f>
        <v>2.218676358977463E-2</v>
      </c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ht="15" customHeight="1" x14ac:dyDescent="0.2">
      <c r="A43" s="64">
        <v>2000</v>
      </c>
      <c r="B43" s="66">
        <v>1.4127078148449042E-2</v>
      </c>
      <c r="C43" s="66">
        <v>8.5718867867101527E-4</v>
      </c>
      <c r="D43" s="67">
        <v>2.1400353840306738E-3</v>
      </c>
      <c r="E43" s="67">
        <v>0</v>
      </c>
      <c r="F43" s="67">
        <v>6.5135023556836483E-3</v>
      </c>
      <c r="G43" s="68">
        <v>-1.7247709328469425E-3</v>
      </c>
      <c r="H43" s="68">
        <f>SUM(Table1122[[#This Row],[Payroll taxes]:[Part A deficit]])</f>
        <v>2.1913033633987434E-2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ht="15" customHeight="1" x14ac:dyDescent="0.2">
      <c r="A44" s="64">
        <v>2001</v>
      </c>
      <c r="B44" s="66">
        <v>1.4407930727941949E-2</v>
      </c>
      <c r="C44" s="66">
        <v>7.11873988192512E-4</v>
      </c>
      <c r="D44" s="67">
        <v>2.2806049823241113E-3</v>
      </c>
      <c r="E44" s="67">
        <v>0</v>
      </c>
      <c r="F44" s="67">
        <v>6.8872421086930372E-3</v>
      </c>
      <c r="G44" s="68">
        <v>-9.3139136074277262E-4</v>
      </c>
      <c r="H44" s="68">
        <f>SUM(Table1122[[#This Row],[Payroll taxes]:[Part A deficit]])</f>
        <v>2.3356260446408837E-2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15" customHeight="1" x14ac:dyDescent="0.2">
      <c r="A45" s="64">
        <v>2002</v>
      </c>
      <c r="B45" s="66">
        <v>1.4011481998347898E-2</v>
      </c>
      <c r="C45" s="66">
        <v>7.6090381758511306E-4</v>
      </c>
      <c r="D45" s="67">
        <v>2.4423034980860289E-3</v>
      </c>
      <c r="E45" s="67">
        <v>0</v>
      </c>
      <c r="F45" s="67">
        <v>7.255020662662497E-3</v>
      </c>
      <c r="G45" s="68">
        <v>-1.5356851014383319E-4</v>
      </c>
      <c r="H45" s="68">
        <f>SUM(Table1122[[#This Row],[Payroll taxes]:[Part A deficit]])</f>
        <v>2.43161414665377E-2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15" customHeight="1" x14ac:dyDescent="0.2">
      <c r="A46" s="64">
        <v>2003</v>
      </c>
      <c r="B46" s="66">
        <v>1.306410589667829E-2</v>
      </c>
      <c r="C46" s="66">
        <v>7.2605388231083805E-4</v>
      </c>
      <c r="D46" s="67">
        <v>2.5318794705794551E-3</v>
      </c>
      <c r="E46" s="67">
        <v>0</v>
      </c>
      <c r="F46" s="67">
        <v>7.6371413526101026E-3</v>
      </c>
      <c r="G46" s="68">
        <v>8.3744844778892505E-4</v>
      </c>
      <c r="H46" s="68">
        <f>SUM(Table1122[[#This Row],[Payroll taxes]:[Part A deficit]])</f>
        <v>2.479662904996761E-2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ht="15" customHeight="1" x14ac:dyDescent="0.2">
      <c r="A47" s="64">
        <v>2004</v>
      </c>
      <c r="B47" s="67">
        <v>1.2842804121587311E-2</v>
      </c>
      <c r="C47" s="66">
        <v>7.0204325116827136E-4</v>
      </c>
      <c r="D47" s="67">
        <v>2.7297865184507152E-3</v>
      </c>
      <c r="E47" s="67">
        <v>0</v>
      </c>
      <c r="F47" s="67">
        <v>8.3595380696749079E-3</v>
      </c>
      <c r="G47" s="68">
        <v>9.3545539083918217E-4</v>
      </c>
      <c r="H47" s="68">
        <f>SUM(Table1122[[#This Row],[Payroll taxes]:[Part A deficit]])</f>
        <v>2.5569627351720386E-2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</row>
    <row r="48" spans="1:27" ht="15" customHeight="1" x14ac:dyDescent="0.2">
      <c r="A48" s="64">
        <v>2005</v>
      </c>
      <c r="B48" s="67">
        <v>1.3177873760170966E-2</v>
      </c>
      <c r="C48" s="66">
        <v>6.7220397084268306E-4</v>
      </c>
      <c r="D48" s="67">
        <v>3.0639297052433515E-3</v>
      </c>
      <c r="E48" s="67">
        <v>0</v>
      </c>
      <c r="F48" s="67">
        <v>9.2145384456726893E-3</v>
      </c>
      <c r="G48" s="68">
        <v>1.0822786144500107E-4</v>
      </c>
      <c r="H48" s="68">
        <f>SUM(Table1122[[#This Row],[Payroll taxes]:[Part A deficit]])</f>
        <v>2.6236773743374693E-2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ht="15" customHeight="1" x14ac:dyDescent="0.2">
      <c r="A49" s="64">
        <v>2006</v>
      </c>
      <c r="B49" s="67">
        <v>1.315510876377783E-2</v>
      </c>
      <c r="C49" s="66">
        <v>7.4691021001430048E-4</v>
      </c>
      <c r="D49" s="67">
        <v>3.5494867022911776E-3</v>
      </c>
      <c r="E49" s="67">
        <v>3.9623539756881776E-4</v>
      </c>
      <c r="F49" s="67">
        <v>1.2508606780091726E-2</v>
      </c>
      <c r="G49" s="68">
        <v>-4.4261360854726955E-4</v>
      </c>
      <c r="H49" s="68">
        <f>SUM(Table1122[[#This Row],[Payroll taxes]:[Part A deficit]])</f>
        <v>2.9913734245196579E-2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ht="15" customHeight="1" x14ac:dyDescent="0.2">
      <c r="A50" s="64">
        <v>2007</v>
      </c>
      <c r="B50" s="67">
        <v>1.3288329959671765E-2</v>
      </c>
      <c r="C50" s="66">
        <v>7.3185255419857653E-4</v>
      </c>
      <c r="D50" s="67">
        <v>3.7199716970606482E-3</v>
      </c>
      <c r="E50" s="67">
        <v>4.7718843233009959E-4</v>
      </c>
      <c r="F50" s="67">
        <v>1.2409731778202041E-2</v>
      </c>
      <c r="G50" s="68">
        <v>6.9052458623090895E-5</v>
      </c>
      <c r="H50" s="68">
        <f>SUM(Table1122[[#This Row],[Payroll taxes]:[Part A deficit]])</f>
        <v>3.069612688008622E-2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ht="15" customHeight="1" x14ac:dyDescent="0.2">
      <c r="A51" s="64">
        <v>2008</v>
      </c>
      <c r="B51" s="67">
        <v>1.3488200652281018E-2</v>
      </c>
      <c r="C51" s="66">
        <v>7.9438797697554497E-4</v>
      </c>
      <c r="D51" s="67">
        <v>3.9523471985476359E-3</v>
      </c>
      <c r="E51" s="67">
        <v>4.8103525186594514E-4</v>
      </c>
      <c r="F51" s="67">
        <v>1.2534809104183173E-2</v>
      </c>
      <c r="G51" s="68">
        <v>1.1385774628945577E-4</v>
      </c>
      <c r="H51" s="68">
        <f>SUM(Table1122[[#This Row],[Payroll taxes]:[Part A deficit]])</f>
        <v>3.1364637930142769E-2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ht="15" customHeight="1" x14ac:dyDescent="0.2">
      <c r="A52" s="64">
        <v>2009</v>
      </c>
      <c r="B52" s="67">
        <v>1.3220964956556011E-2</v>
      </c>
      <c r="C52" s="66">
        <v>8.5481024504168964E-4</v>
      </c>
      <c r="D52" s="67">
        <v>4.5263584562781111E-3</v>
      </c>
      <c r="E52" s="67">
        <v>5.2298811800567029E-4</v>
      </c>
      <c r="F52" s="67">
        <v>1.4698537207446962E-2</v>
      </c>
      <c r="G52" s="68">
        <v>9.2911512950875214E-4</v>
      </c>
      <c r="H52" s="68">
        <f>SUM(Table1122[[#This Row],[Payroll taxes]:[Part A deficit]])</f>
        <v>3.4752774112837198E-2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ht="15" customHeight="1" x14ac:dyDescent="0.2">
      <c r="A53" s="64">
        <v>2010</v>
      </c>
      <c r="B53" s="67">
        <v>1.2131513236679986E-2</v>
      </c>
      <c r="C53" s="66">
        <v>9.1434829094615773E-4</v>
      </c>
      <c r="D53" s="67">
        <v>4.1325700344696965E-3</v>
      </c>
      <c r="E53" s="67">
        <v>2.6835257370172184E-4</v>
      </c>
      <c r="F53" s="67">
        <v>1.3718044878438191E-2</v>
      </c>
      <c r="G53" s="68">
        <v>3.6489859904789874E-3</v>
      </c>
      <c r="H53" s="68">
        <f>SUM(Table1122[[#This Row],[Payroll taxes]:[Part A deficit]])</f>
        <v>3.481381500471474E-2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ht="15" customHeight="1" x14ac:dyDescent="0.2">
      <c r="A54" s="64">
        <v>2011</v>
      </c>
      <c r="B54" s="67">
        <v>1.2568754642707963E-2</v>
      </c>
      <c r="C54" s="66">
        <v>9.7072180470792705E-4</v>
      </c>
      <c r="D54" s="67">
        <v>4.4178805565031213E-3</v>
      </c>
      <c r="E54" s="67">
        <v>6.1642140379847559E-4</v>
      </c>
      <c r="F54" s="67">
        <v>1.4409051879344464E-2</v>
      </c>
      <c r="G54" s="68">
        <v>2.178054009325664E-3</v>
      </c>
      <c r="H54" s="68">
        <f>SUM(Table1122[[#This Row],[Payroll taxes]:[Part A deficit]])</f>
        <v>3.5160884296387612E-2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ht="15" customHeight="1" x14ac:dyDescent="0.2">
      <c r="A55" s="64">
        <v>2012</v>
      </c>
      <c r="B55" s="67">
        <v>1.2688619454520343E-2</v>
      </c>
      <c r="C55" s="66">
        <v>1.1469813221016158E-3</v>
      </c>
      <c r="D55" s="67">
        <v>4.32223383662523E-3</v>
      </c>
      <c r="E55" s="67">
        <v>6.5316863610736327E-4</v>
      </c>
      <c r="F55" s="67">
        <v>1.3386802600953492E-2</v>
      </c>
      <c r="G55" s="68">
        <v>2.9741021594546363E-3</v>
      </c>
      <c r="H55" s="68">
        <f>SUM(Table1122[[#This Row],[Payroll taxes]:[Part A deficit]])</f>
        <v>3.5171908009762679E-2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ht="15" customHeight="1" x14ac:dyDescent="0.2">
      <c r="A56" s="64">
        <v>2013</v>
      </c>
      <c r="B56" s="67">
        <v>1.3144377535639911E-2</v>
      </c>
      <c r="C56" s="66">
        <v>8.4960122770049102E-4</v>
      </c>
      <c r="D56" s="67">
        <v>4.5686716071749152E-3</v>
      </c>
      <c r="E56" s="67">
        <v>7.2381443045072924E-4</v>
      </c>
      <c r="F56" s="67">
        <v>1.4204763779149159E-2</v>
      </c>
      <c r="G56" s="68">
        <v>1.5438212223463366E-3</v>
      </c>
      <c r="H56" s="68">
        <f>SUM(Table1122[[#This Row],[Payroll taxes]:[Part A deficit]])</f>
        <v>3.503504980246154E-2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ht="15" customHeight="1" x14ac:dyDescent="0.2">
      <c r="A57" s="64">
        <v>2014</v>
      </c>
      <c r="B57" s="67">
        <v>1.2994173305231109E-2</v>
      </c>
      <c r="C57" s="66">
        <v>1.0293613560904281E-3</v>
      </c>
      <c r="D57" s="67">
        <v>4.6076306149144368E-3</v>
      </c>
      <c r="E57" s="67">
        <v>6.6481819651343591E-4</v>
      </c>
      <c r="F57" s="67">
        <v>1.4209372162820626E-2</v>
      </c>
      <c r="G57" s="68">
        <v>1.7142156823680352E-3</v>
      </c>
      <c r="H57" s="68">
        <f>SUM(Table1122[[#This Row],[Payroll taxes]:[Part A deficit]])</f>
        <v>3.521957131793807E-2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ht="15" customHeight="1" x14ac:dyDescent="0.2">
      <c r="A58" s="64">
        <v>2015</v>
      </c>
      <c r="B58" s="67">
        <v>1.3274165374512049E-2</v>
      </c>
      <c r="C58" s="66">
        <v>1.1099623459774821E-3</v>
      </c>
      <c r="D58" s="67">
        <v>4.7303161877928828E-3</v>
      </c>
      <c r="E58" s="67">
        <v>6.536554961668454E-4</v>
      </c>
      <c r="F58" s="67">
        <v>1.5045891969606432E-2</v>
      </c>
      <c r="G58" s="68">
        <v>8.6381387534009008E-4</v>
      </c>
      <c r="H58" s="68">
        <f>SUM(Table1122[[#This Row],[Payroll taxes]:[Part A deficit]])</f>
        <v>3.5677805249395782E-2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ht="15" customHeight="1" x14ac:dyDescent="0.2">
      <c r="A59" s="64">
        <v>2016</v>
      </c>
      <c r="B59" s="67">
        <v>1.3595778623655836E-2</v>
      </c>
      <c r="C59" s="66">
        <v>1.2314452777106479E-3</v>
      </c>
      <c r="D59" s="67">
        <v>4.8078569877303837E-3</v>
      </c>
      <c r="E59" s="67">
        <v>6.9743270725611294E-4</v>
      </c>
      <c r="F59" s="67">
        <v>1.7129672230039774E-2</v>
      </c>
      <c r="G59" s="68">
        <v>-1.2108257890769067E-3</v>
      </c>
      <c r="H59" s="68">
        <f>SUM(Table1122[[#This Row],[Payroll taxes]:[Part A deficit]])</f>
        <v>3.6251360037315848E-2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ht="15" customHeight="1" x14ac:dyDescent="0.2">
      <c r="A60" s="64">
        <v>2017</v>
      </c>
      <c r="B60" s="67">
        <v>1.3458350550742643E-2</v>
      </c>
      <c r="C60" s="66">
        <v>1.2427776959447795E-3</v>
      </c>
      <c r="D60" s="67">
        <v>5.202733279872437E-3</v>
      </c>
      <c r="E60" s="67">
        <v>7.9096048559050981E-4</v>
      </c>
      <c r="F60" s="67">
        <v>1.5005178207561434E-2</v>
      </c>
      <c r="G60" s="68">
        <v>6.6084080902395481E-4</v>
      </c>
      <c r="H60" s="68">
        <f>SUM(Table1122[[#This Row],[Payroll taxes]:[Part A deficit]])</f>
        <v>3.6360841028735755E-2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ht="15" customHeight="1" x14ac:dyDescent="0.2">
      <c r="A61" s="64">
        <v>2018</v>
      </c>
      <c r="B61" s="67">
        <v>1.3094922117570707E-2</v>
      </c>
      <c r="C61" s="66">
        <v>1.1781976741212963E-3</v>
      </c>
      <c r="D61" s="67">
        <v>5.5368562327273007E-3</v>
      </c>
      <c r="E61" s="67">
        <v>7.6907712855080483E-4</v>
      </c>
      <c r="F61" s="67">
        <v>1.5749299209761605E-2</v>
      </c>
      <c r="G61" s="68">
        <v>1.7729231765852005E-4</v>
      </c>
      <c r="H61" s="68">
        <f>SUM(Table1122[[#This Row],[Payroll taxes]:[Part A deficit]])</f>
        <v>3.6505644680390234E-2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ht="15" customHeight="1" x14ac:dyDescent="0.2">
      <c r="A62" s="64">
        <v>2019</v>
      </c>
      <c r="B62" s="67">
        <v>1.336273008666489E-2</v>
      </c>
      <c r="C62" s="66">
        <v>1.1122504417010713E-3</v>
      </c>
      <c r="D62" s="67">
        <v>5.6044474689906096E-3</v>
      </c>
      <c r="E62" s="67">
        <v>7.0594914912864594E-4</v>
      </c>
      <c r="F62" s="67">
        <v>1.5929753943062983E-2</v>
      </c>
      <c r="G62" s="68">
        <v>8.6156249802577661E-4</v>
      </c>
      <c r="H62" s="68">
        <f>SUM(Table1122[[#This Row],[Payroll taxes]:[Part A deficit]])</f>
        <v>3.7576693587573977E-2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ht="15" customHeight="1" x14ac:dyDescent="0.2">
      <c r="A63" s="64">
        <v>2020</v>
      </c>
      <c r="B63" s="67">
        <v>1.4429626427394746E-2</v>
      </c>
      <c r="C63" s="66">
        <v>1.2792209709999881E-3</v>
      </c>
      <c r="D63" s="67">
        <v>6.2617484410926131E-3</v>
      </c>
      <c r="E63" s="67">
        <v>6.8194872631356738E-4</v>
      </c>
      <c r="F63" s="67">
        <v>1.9784938968857826E-2</v>
      </c>
      <c r="G63" s="68">
        <v>-2.8584280860494346E-3</v>
      </c>
      <c r="H63" s="68">
        <f>SUM(Table1122[[#This Row],[Payroll taxes]:[Part A deficit]])</f>
        <v>3.9579055448609297E-2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ht="15" customHeight="1" x14ac:dyDescent="0.2">
      <c r="A64" s="64">
        <v>2021</v>
      </c>
      <c r="B64" s="67">
        <v>1.3000605144798769E-2</v>
      </c>
      <c r="C64" s="66">
        <v>1.071195077555167E-3</v>
      </c>
      <c r="D64" s="67">
        <v>5.6959836995941707E-3</v>
      </c>
      <c r="E64" s="67">
        <v>6.3713351973986292E-4</v>
      </c>
      <c r="F64" s="67">
        <v>1.7418452960600586E-2</v>
      </c>
      <c r="G64" s="68">
        <v>5.4896791563006919E-4</v>
      </c>
      <c r="H64" s="68">
        <f>SUM(Table1122[[#This Row],[Payroll taxes]:[Part A deficit]])</f>
        <v>3.8372338317918628E-2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ht="15" customHeight="1" x14ac:dyDescent="0.2">
      <c r="A65" s="74">
        <v>2022</v>
      </c>
      <c r="B65" s="75">
        <v>1.3898348518410606E-2</v>
      </c>
      <c r="C65" s="76">
        <v>1.2892156081823003E-3</v>
      </c>
      <c r="D65" s="75">
        <v>6.0458623940918207E-3</v>
      </c>
      <c r="E65" s="75">
        <v>6.4810118559610835E-4</v>
      </c>
      <c r="F65" s="75">
        <v>1.6666321957502006E-2</v>
      </c>
      <c r="G65" s="77">
        <v>-1.2912323734337663E-3</v>
      </c>
      <c r="H65" s="77">
        <f>SUM(Table1122[[#This Row],[Payroll taxes]:[Part A deficit]])</f>
        <v>3.7256617290349077E-2</v>
      </c>
      <c r="I65" s="77" t="s">
        <v>12</v>
      </c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ht="15" customHeight="1" x14ac:dyDescent="0.2">
      <c r="A66" s="64">
        <v>2023</v>
      </c>
      <c r="B66" s="67">
        <v>1.3502183957927036E-2</v>
      </c>
      <c r="C66" s="66">
        <v>1.3403882060278546E-3</v>
      </c>
      <c r="D66" s="67">
        <v>5.9317961464935834E-3</v>
      </c>
      <c r="E66" s="67">
        <v>6.9491471903023708E-4</v>
      </c>
      <c r="F66" s="67">
        <v>1.625390269367203E-2</v>
      </c>
      <c r="G66" s="68">
        <v>9.1397525169194249E-4</v>
      </c>
      <c r="H66" s="68">
        <f>SUM(Table1122[[#This Row],[Payroll taxes]:[Part A deficit]])</f>
        <v>3.8637160974842683E-2</v>
      </c>
      <c r="I66" s="68" t="s">
        <v>13</v>
      </c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ht="15" customHeight="1" x14ac:dyDescent="0.2">
      <c r="A67" s="64">
        <v>2024</v>
      </c>
      <c r="B67" s="67">
        <v>1.3543397159070021E-2</v>
      </c>
      <c r="C67" s="66">
        <v>1.4448007188566996E-3</v>
      </c>
      <c r="D67" s="67">
        <v>6.123046256867281E-3</v>
      </c>
      <c r="E67" s="67">
        <v>7.9224587984901517E-4</v>
      </c>
      <c r="F67" s="67">
        <v>1.7558708347628765E-2</v>
      </c>
      <c r="G67" s="68">
        <v>3.1444718822382783E-4</v>
      </c>
      <c r="H67" s="68">
        <f>SUM(Table1122[[#This Row],[Payroll taxes]:[Part A deficit]])</f>
        <v>3.9776645550495614E-2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7" ht="15" customHeight="1" x14ac:dyDescent="0.2">
      <c r="A68" s="64">
        <v>2025</v>
      </c>
      <c r="B68" s="67">
        <v>1.3701391503011083E-2</v>
      </c>
      <c r="C68" s="66">
        <v>1.4902665065820392E-3</v>
      </c>
      <c r="D68" s="67">
        <v>6.3238818398093054E-3</v>
      </c>
      <c r="E68" s="67">
        <v>7.7811513864974285E-4</v>
      </c>
      <c r="F68" s="67">
        <v>1.8647951668084278E-2</v>
      </c>
      <c r="G68" s="68">
        <v>3.7923739546635166E-4</v>
      </c>
      <c r="H68" s="68">
        <f>SUM(Table1122[[#This Row],[Payroll taxes]:[Part A deficit]])</f>
        <v>4.1320844051602801E-2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spans="1:27" ht="15" customHeight="1" x14ac:dyDescent="0.2">
      <c r="A69" s="64">
        <v>2026</v>
      </c>
      <c r="B69" s="67">
        <v>1.3771534750276508E-2</v>
      </c>
      <c r="C69" s="66">
        <v>1.6565858167291174E-3</v>
      </c>
      <c r="D69" s="67">
        <v>6.678612854792868E-3</v>
      </c>
      <c r="E69" s="67">
        <v>7.6396328650743897E-4</v>
      </c>
      <c r="F69" s="67">
        <v>1.9547600777875259E-2</v>
      </c>
      <c r="G69" s="68">
        <v>4.455627479952734E-4</v>
      </c>
      <c r="H69" s="68">
        <f>SUM(Table1122[[#This Row],[Payroll taxes]:[Part A deficit]])</f>
        <v>4.286386023417646E-2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spans="1:27" ht="15" customHeight="1" x14ac:dyDescent="0.2">
      <c r="A70" s="64">
        <v>2027</v>
      </c>
      <c r="B70" s="67">
        <v>1.3835510194390452E-2</v>
      </c>
      <c r="C70" s="66">
        <v>1.8404539030199955E-3</v>
      </c>
      <c r="D70" s="67">
        <v>6.9252960758628144E-3</v>
      </c>
      <c r="E70" s="67">
        <v>7.3967061623337173E-4</v>
      </c>
      <c r="F70" s="67">
        <v>2.0024446244151856E-2</v>
      </c>
      <c r="G70" s="68">
        <v>9.9697019563945583E-4</v>
      </c>
      <c r="H70" s="68">
        <f>SUM(Table1122[[#This Row],[Payroll taxes]:[Part A deficit]])</f>
        <v>4.4362347229297945E-2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ht="15" customHeight="1" x14ac:dyDescent="0.2">
      <c r="A71" s="64">
        <v>2028</v>
      </c>
      <c r="B71" s="67">
        <v>1.3910217333636697E-2</v>
      </c>
      <c r="C71" s="66">
        <v>1.9187301894128268E-3</v>
      </c>
      <c r="D71" s="67">
        <v>7.3285879145139812E-3</v>
      </c>
      <c r="E71" s="67">
        <v>6.9974458382678041E-4</v>
      </c>
      <c r="F71" s="67">
        <v>2.0798875446447214E-2</v>
      </c>
      <c r="G71" s="68">
        <v>1.2639388913650851E-3</v>
      </c>
      <c r="H71" s="68">
        <f>SUM(Table1122[[#This Row],[Payroll taxes]:[Part A deficit]])</f>
        <v>4.5920094359202586E-2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ht="15" customHeight="1" x14ac:dyDescent="0.2">
      <c r="A72" s="64">
        <v>2029</v>
      </c>
      <c r="B72" s="67">
        <v>1.3974130472330865E-2</v>
      </c>
      <c r="C72" s="66">
        <v>1.9977670653360644E-3</v>
      </c>
      <c r="D72" s="67">
        <v>7.7163235493579573E-3</v>
      </c>
      <c r="E72" s="67">
        <v>6.6586551742006098E-4</v>
      </c>
      <c r="F72" s="67">
        <v>2.1616835525466272E-2</v>
      </c>
      <c r="G72" s="68">
        <v>1.5226744033325912E-3</v>
      </c>
      <c r="H72" s="68">
        <f>SUM(Table1122[[#This Row],[Payroll taxes]:[Part A deficit]])</f>
        <v>4.7493596533243809E-2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ht="15" customHeight="1" x14ac:dyDescent="0.2">
      <c r="A73" s="64">
        <v>2030</v>
      </c>
      <c r="B73" s="67">
        <v>1.4020299508196462E-2</v>
      </c>
      <c r="C73" s="66">
        <v>2.0849164197915123E-3</v>
      </c>
      <c r="D73" s="67">
        <v>8.0501059606182621E-3</v>
      </c>
      <c r="E73" s="67">
        <v>6.4197811357123409E-4</v>
      </c>
      <c r="F73" s="67">
        <v>2.2100469016368706E-2</v>
      </c>
      <c r="G73" s="68">
        <v>1.8077755845120405E-3</v>
      </c>
      <c r="H73" s="68">
        <f>SUM(Table1122[[#This Row],[Payroll taxes]:[Part A deficit]])</f>
        <v>4.8705544603058218E-2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ht="15" customHeight="1" x14ac:dyDescent="0.2">
      <c r="A74" s="64">
        <v>2031</v>
      </c>
      <c r="B74" s="67">
        <v>1.407304370294052E-2</v>
      </c>
      <c r="C74" s="66">
        <v>2.176532854749785E-3</v>
      </c>
      <c r="D74" s="67">
        <v>8.311482831467383E-3</v>
      </c>
      <c r="E74" s="67">
        <v>6.2665593486970926E-4</v>
      </c>
      <c r="F74" s="67">
        <v>2.2667139596048932E-2</v>
      </c>
      <c r="G74" s="68">
        <v>2.1058752137420034E-3</v>
      </c>
      <c r="H74" s="68">
        <f>SUM(Table1122[[#This Row],[Payroll taxes]:[Part A deficit]])</f>
        <v>4.9960730133818333E-2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ht="15" customHeight="1" x14ac:dyDescent="0.2">
      <c r="A75" s="64">
        <v>2032</v>
      </c>
      <c r="B75" s="67">
        <v>1.4089360806218592E-2</v>
      </c>
      <c r="C75" s="66">
        <v>2.2702439984854301E-3</v>
      </c>
      <c r="D75" s="67">
        <v>8.5972542606710927E-3</v>
      </c>
      <c r="E75" s="67">
        <v>6.1606334305917116E-4</v>
      </c>
      <c r="F75" s="67">
        <v>2.3315954961215992E-2</v>
      </c>
      <c r="G75" s="68">
        <v>2.4512656492015894E-3</v>
      </c>
      <c r="H75" s="68">
        <f>SUM(Table1122[[#This Row],[Payroll taxes]:[Part A deficit]])</f>
        <v>5.1340143018851869E-2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ht="15" customHeight="1" x14ac:dyDescent="0.2">
      <c r="A76" s="64">
        <v>2033</v>
      </c>
      <c r="B76" s="67">
        <v>1.412677928196159E-2</v>
      </c>
      <c r="C76" s="66">
        <v>2.3470506491747962E-3</v>
      </c>
      <c r="D76" s="67">
        <v>8.8640134706932591E-3</v>
      </c>
      <c r="E76" s="67">
        <v>6.1515205612502823E-4</v>
      </c>
      <c r="F76" s="67">
        <v>2.4006384612436073E-2</v>
      </c>
      <c r="G76" s="68">
        <v>3.1465647755452714E-3</v>
      </c>
      <c r="H76" s="68">
        <f>SUM(Table1122[[#This Row],[Payroll taxes]:[Part A deficit]])</f>
        <v>5.3105944845936018E-2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ht="15" customHeight="1" x14ac:dyDescent="0.2">
      <c r="A77" s="64">
        <v>2034</v>
      </c>
      <c r="B77" s="67">
        <v>1.4137328637461843E-2</v>
      </c>
      <c r="C77" s="66">
        <v>2.398590354501975E-3</v>
      </c>
      <c r="D77" s="67">
        <v>9.0335475209086039E-3</v>
      </c>
      <c r="E77" s="67">
        <v>6.1466959490147756E-4</v>
      </c>
      <c r="F77" s="67">
        <v>2.4432532845546258E-2</v>
      </c>
      <c r="G77" s="68">
        <v>3.4907235699069422E-3</v>
      </c>
      <c r="H77" s="68">
        <f>SUM(Table1122[[#This Row],[Payroll taxes]:[Part A deficit]])</f>
        <v>5.4107392523227098E-2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ht="15" customHeight="1" x14ac:dyDescent="0.2">
      <c r="A78" s="64">
        <v>2035</v>
      </c>
      <c r="B78" s="67">
        <v>1.4148382249538372E-2</v>
      </c>
      <c r="C78" s="66">
        <v>2.440786498797894E-3</v>
      </c>
      <c r="D78" s="67">
        <v>9.2425988393152695E-3</v>
      </c>
      <c r="E78" s="67">
        <v>6.1454016976842491E-4</v>
      </c>
      <c r="F78" s="67">
        <v>2.4963697488356841E-2</v>
      </c>
      <c r="G78" s="68">
        <v>3.7069491015047293E-3</v>
      </c>
      <c r="H78" s="68">
        <f>SUM(Table1122[[#This Row],[Payroll taxes]:[Part A deficit]])</f>
        <v>5.5116954347281533E-2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ht="15" customHeight="1" x14ac:dyDescent="0.2">
      <c r="A79" s="64">
        <v>2036</v>
      </c>
      <c r="B79" s="67">
        <v>1.4158493186009298E-2</v>
      </c>
      <c r="C79" s="66">
        <v>2.4768817138092741E-3</v>
      </c>
      <c r="D79" s="67">
        <v>9.5248958355764503E-3</v>
      </c>
      <c r="E79" s="67">
        <v>6.1476792171939743E-4</v>
      </c>
      <c r="F79" s="67">
        <v>2.5689809946512231E-2</v>
      </c>
      <c r="G79" s="68">
        <v>3.5936004969423091E-3</v>
      </c>
      <c r="H79" s="68">
        <f>SUM(Table1122[[#This Row],[Payroll taxes]:[Part A deficit]])</f>
        <v>5.6058449100568959E-2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spans="1:27" ht="15" customHeight="1" x14ac:dyDescent="0.2">
      <c r="A80" s="64">
        <v>2037</v>
      </c>
      <c r="B80" s="67">
        <v>1.4170541084505505E-2</v>
      </c>
      <c r="C80" s="66">
        <v>2.509411490989938E-3</v>
      </c>
      <c r="D80" s="67">
        <v>9.6900242769116657E-3</v>
      </c>
      <c r="E80" s="67">
        <v>6.1335956644395192E-4</v>
      </c>
      <c r="F80" s="67">
        <v>2.6102013422706221E-2</v>
      </c>
      <c r="G80" s="68">
        <v>3.7413346234229927E-3</v>
      </c>
      <c r="H80" s="68">
        <f>SUM(Table1122[[#This Row],[Payroll taxes]:[Part A deficit]])</f>
        <v>5.6826684464980279E-2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spans="1:27" ht="15" customHeight="1" x14ac:dyDescent="0.2">
      <c r="A81" s="64">
        <v>2038</v>
      </c>
      <c r="B81" s="67">
        <v>1.4182925883676473E-2</v>
      </c>
      <c r="C81" s="66">
        <v>2.5383179645505093E-3</v>
      </c>
      <c r="D81" s="67">
        <v>9.8290894563135625E-3</v>
      </c>
      <c r="E81" s="67">
        <v>6.1104175991578437E-4</v>
      </c>
      <c r="F81" s="67">
        <v>2.6443071313659215E-2</v>
      </c>
      <c r="G81" s="68">
        <v>3.8555913659111402E-3</v>
      </c>
      <c r="H81" s="68">
        <f>SUM(Table1122[[#This Row],[Payroll taxes]:[Part A deficit]])</f>
        <v>5.7460037744026679E-2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spans="1:27" ht="15" customHeight="1" x14ac:dyDescent="0.2">
      <c r="A82" s="64">
        <v>2039</v>
      </c>
      <c r="B82" s="67">
        <v>1.4196855079398274E-2</v>
      </c>
      <c r="C82" s="66">
        <v>2.563383705856335E-3</v>
      </c>
      <c r="D82" s="67">
        <v>9.9503549505057867E-3</v>
      </c>
      <c r="E82" s="67">
        <v>6.0818116036685842E-4</v>
      </c>
      <c r="F82" s="67">
        <v>2.6733032314687606E-2</v>
      </c>
      <c r="G82" s="68">
        <v>3.9584759089396071E-3</v>
      </c>
      <c r="H82" s="68">
        <f>SUM(Table1122[[#This Row],[Payroll taxes]:[Part A deficit]])</f>
        <v>5.8010283119754466E-2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spans="1:27" ht="15" customHeight="1" x14ac:dyDescent="0.2">
      <c r="A83" s="64">
        <v>2040</v>
      </c>
      <c r="B83" s="67">
        <v>1.4212210502442717E-2</v>
      </c>
      <c r="C83" s="66">
        <v>2.5835267304477748E-3</v>
      </c>
      <c r="D83" s="67">
        <v>1.0060363600298945E-2</v>
      </c>
      <c r="E83" s="67">
        <v>6.0594124957093275E-4</v>
      </c>
      <c r="F83" s="67">
        <v>2.6998852957958612E-2</v>
      </c>
      <c r="G83" s="68">
        <v>4.0505531080526555E-3</v>
      </c>
      <c r="H83" s="68">
        <f>SUM(Table1122[[#This Row],[Payroll taxes]:[Part A deficit]])</f>
        <v>5.8511448148771635E-2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7" ht="15" customHeight="1" x14ac:dyDescent="0.2">
      <c r="A84" s="64">
        <v>2041</v>
      </c>
      <c r="B84" s="67">
        <v>1.4218206075717494E-2</v>
      </c>
      <c r="C84" s="66">
        <v>2.5998540575791454E-3</v>
      </c>
      <c r="D84" s="67">
        <v>1.0147839676359802E-2</v>
      </c>
      <c r="E84" s="67">
        <v>6.0349393026871913E-4</v>
      </c>
      <c r="F84" s="67">
        <v>2.720733994162168E-2</v>
      </c>
      <c r="G84" s="68">
        <v>4.1296782104777718E-3</v>
      </c>
      <c r="H84" s="68">
        <f>SUM(Table1122[[#This Row],[Payroll taxes]:[Part A deficit]])</f>
        <v>5.8906411892024613E-2</v>
      </c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ht="15" customHeight="1" x14ac:dyDescent="0.2">
      <c r="A85" s="64">
        <v>2042</v>
      </c>
      <c r="B85" s="67">
        <v>1.423504475448782E-2</v>
      </c>
      <c r="C85" s="66">
        <v>2.6127032147439545E-3</v>
      </c>
      <c r="D85" s="67">
        <v>1.0220963807955357E-2</v>
      </c>
      <c r="E85" s="67">
        <v>6.0183489780147302E-4</v>
      </c>
      <c r="F85" s="67">
        <v>2.7384512760702823E-2</v>
      </c>
      <c r="G85" s="68">
        <v>4.1744468882988356E-3</v>
      </c>
      <c r="H85" s="68">
        <f>SUM(Table1122[[#This Row],[Payroll taxes]:[Part A deficit]])</f>
        <v>5.9229506323990266E-2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ht="15" customHeight="1" x14ac:dyDescent="0.2">
      <c r="A86" s="64">
        <v>2043</v>
      </c>
      <c r="B86" s="67">
        <v>1.4253755973300348E-2</v>
      </c>
      <c r="C86" s="66">
        <v>2.6237601059816052E-3</v>
      </c>
      <c r="D86" s="67">
        <v>1.0277521549204791E-2</v>
      </c>
      <c r="E86" s="67">
        <v>6.0039765746720342E-4</v>
      </c>
      <c r="F86" s="67">
        <v>2.7519697372048305E-2</v>
      </c>
      <c r="G86" s="68">
        <v>4.1900875227016132E-3</v>
      </c>
      <c r="H86" s="68">
        <f>SUM(Table1122[[#This Row],[Payroll taxes]:[Part A deficit]])</f>
        <v>5.9465220180703868E-2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ht="15" customHeight="1" x14ac:dyDescent="0.2">
      <c r="A87" s="64">
        <v>2044</v>
      </c>
      <c r="B87" s="67">
        <v>1.4273717437443071E-2</v>
      </c>
      <c r="C87" s="66">
        <v>2.6340881408829222E-3</v>
      </c>
      <c r="D87" s="67">
        <v>1.0325593074297167E-2</v>
      </c>
      <c r="E87" s="67">
        <v>5.9964367354711247E-4</v>
      </c>
      <c r="F87" s="67">
        <v>2.7635128616578488E-2</v>
      </c>
      <c r="G87" s="68">
        <v>4.1935219502058224E-3</v>
      </c>
      <c r="H87" s="68">
        <f>SUM(Table1122[[#This Row],[Payroll taxes]:[Part A deficit]])</f>
        <v>5.9661692892954581E-2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7" ht="15" customHeight="1" x14ac:dyDescent="0.2">
      <c r="A88" s="64">
        <v>2045</v>
      </c>
      <c r="B88" s="67">
        <v>1.4294420500256276E-2</v>
      </c>
      <c r="C88" s="66">
        <v>2.6442125235569395E-3</v>
      </c>
      <c r="D88" s="67">
        <v>1.0368270412155475E-2</v>
      </c>
      <c r="E88" s="67">
        <v>5.9982517445246496E-4</v>
      </c>
      <c r="F88" s="67">
        <v>2.7739638953666813E-2</v>
      </c>
      <c r="G88" s="68">
        <v>4.1952466655505241E-3</v>
      </c>
      <c r="H88" s="68">
        <f>SUM(Table1122[[#This Row],[Payroll taxes]:[Part A deficit]])</f>
        <v>5.9841614229638497E-2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spans="1:27" ht="15" customHeight="1" x14ac:dyDescent="0.2">
      <c r="A89" s="64">
        <v>2046</v>
      </c>
      <c r="B89" s="67">
        <v>1.4315829299428253E-2</v>
      </c>
      <c r="C89" s="66">
        <v>2.6539609049223934E-3</v>
      </c>
      <c r="D89" s="67">
        <v>1.0398481189672992E-2</v>
      </c>
      <c r="E89" s="67">
        <v>6.0049555770930706E-4</v>
      </c>
      <c r="F89" s="67">
        <v>2.7813597212499305E-2</v>
      </c>
      <c r="G89" s="68">
        <v>4.1900397482377005E-3</v>
      </c>
      <c r="H89" s="68">
        <f>SUM(Table1122[[#This Row],[Payroll taxes]:[Part A deficit]])</f>
        <v>5.9972403912469954E-2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ht="15" customHeight="1" x14ac:dyDescent="0.2">
      <c r="A90" s="64">
        <v>2047</v>
      </c>
      <c r="B90" s="67">
        <v>1.4338734432132346E-2</v>
      </c>
      <c r="C90" s="66">
        <v>2.6637946808824964E-3</v>
      </c>
      <c r="D90" s="67">
        <v>1.0416261764064119E-2</v>
      </c>
      <c r="E90" s="67">
        <v>6.0150143275142568E-4</v>
      </c>
      <c r="F90" s="67">
        <v>2.7855250251700141E-2</v>
      </c>
      <c r="G90" s="68">
        <v>4.1624793098236357E-3</v>
      </c>
      <c r="H90" s="68">
        <f>SUM(Table1122[[#This Row],[Payroll taxes]:[Part A deficit]])</f>
        <v>6.0038021871354166E-2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spans="1:27" ht="15" customHeight="1" x14ac:dyDescent="0.2">
      <c r="A91" s="64">
        <v>2048</v>
      </c>
      <c r="B91" s="67">
        <v>1.4402453836142234E-2</v>
      </c>
      <c r="C91" s="66">
        <v>2.7328403463692291E-3</v>
      </c>
      <c r="D91" s="67">
        <v>1.0436267003392813E-2</v>
      </c>
      <c r="E91" s="67">
        <v>6.0289319115312812E-4</v>
      </c>
      <c r="F91" s="67">
        <v>2.7903915740241925E-2</v>
      </c>
      <c r="G91" s="68">
        <v>4.0015186667957184E-3</v>
      </c>
      <c r="H91" s="68">
        <f>SUM(Table1122[[#This Row],[Payroll taxes]:[Part A deficit]])</f>
        <v>6.0079888784095044E-2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spans="1:27" ht="15" customHeight="1" x14ac:dyDescent="0.2">
      <c r="A92" s="64">
        <v>2049</v>
      </c>
      <c r="B92" s="67">
        <v>1.4427692524715015E-2</v>
      </c>
      <c r="C92" s="66">
        <v>2.7437264520377945E-3</v>
      </c>
      <c r="D92" s="67">
        <v>1.0451135244755496E-2</v>
      </c>
      <c r="E92" s="67">
        <v>6.0376245620907972E-4</v>
      </c>
      <c r="F92" s="67">
        <v>2.7938179127784873E-2</v>
      </c>
      <c r="G92" s="68">
        <v>3.9136183242350353E-3</v>
      </c>
      <c r="H92" s="68">
        <f>SUM(Table1122[[#This Row],[Payroll taxes]:[Part A deficit]])</f>
        <v>6.0078114129737292E-2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ht="15" customHeight="1" x14ac:dyDescent="0.2">
      <c r="A93" s="64">
        <v>2050</v>
      </c>
      <c r="B93" s="67">
        <v>1.4444332491710316E-2</v>
      </c>
      <c r="C93" s="66">
        <v>2.754706042545635E-3</v>
      </c>
      <c r="D93" s="67">
        <v>1.0476048542967752E-2</v>
      </c>
      <c r="E93" s="67">
        <v>6.0528843106798117E-4</v>
      </c>
      <c r="F93" s="67">
        <v>2.7999600528342494E-2</v>
      </c>
      <c r="G93" s="68">
        <v>3.8508214691995724E-3</v>
      </c>
      <c r="H93" s="68">
        <f>SUM(Table1122[[#This Row],[Payroll taxes]:[Part A deficit]])</f>
        <v>6.013079750583375E-2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ht="15" customHeight="1" x14ac:dyDescent="0.2">
      <c r="A94" s="64">
        <v>2051</v>
      </c>
      <c r="B94" s="67">
        <v>1.4471336997218063E-2</v>
      </c>
      <c r="C94" s="66">
        <v>2.7647225692487942E-3</v>
      </c>
      <c r="D94" s="67">
        <v>1.0504862825511047E-2</v>
      </c>
      <c r="E94" s="67">
        <v>6.0719656540901557E-4</v>
      </c>
      <c r="F94" s="67">
        <v>2.8072276380495434E-2</v>
      </c>
      <c r="G94" s="68">
        <v>3.7700870248253276E-3</v>
      </c>
      <c r="H94" s="68">
        <f>SUM(Table1122[[#This Row],[Payroll taxes]:[Part A deficit]])</f>
        <v>6.019048236270768E-2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spans="1:27" ht="15" customHeight="1" x14ac:dyDescent="0.2">
      <c r="A95" s="64">
        <v>2052</v>
      </c>
      <c r="B95" s="67">
        <v>1.4498776054216653E-2</v>
      </c>
      <c r="C95" s="66">
        <v>2.776613983442438E-3</v>
      </c>
      <c r="D95" s="67">
        <v>1.0537378018710391E-2</v>
      </c>
      <c r="E95" s="67">
        <v>6.0942521860975858E-4</v>
      </c>
      <c r="F95" s="67">
        <v>2.8155581540260995E-2</v>
      </c>
      <c r="G95" s="68">
        <v>3.6756116585060991E-3</v>
      </c>
      <c r="H95" s="68">
        <f>SUM(Table1122[[#This Row],[Payroll taxes]:[Part A deficit]])</f>
        <v>6.0253386473746333E-2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spans="1:27" ht="15" customHeight="1" x14ac:dyDescent="0.2">
      <c r="A96" s="64">
        <v>2053</v>
      </c>
      <c r="B96" s="67">
        <v>1.452658151586758E-2</v>
      </c>
      <c r="C96" s="66">
        <v>2.7895506445420304E-3</v>
      </c>
      <c r="D96" s="67">
        <v>1.0573681942136337E-2</v>
      </c>
      <c r="E96" s="67">
        <v>6.1205461175772565E-4</v>
      </c>
      <c r="F96" s="67">
        <v>2.8249837891327966E-2</v>
      </c>
      <c r="G96" s="68">
        <v>3.5712530954779415E-3</v>
      </c>
      <c r="H96" s="68">
        <f>SUM(Table1122[[#This Row],[Payroll taxes]:[Part A deficit]])</f>
        <v>6.0322959701109582E-2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ht="15" customHeight="1" x14ac:dyDescent="0.2">
      <c r="A97" s="64">
        <v>2054</v>
      </c>
      <c r="B97" s="67">
        <v>1.4554486473183624E-2</v>
      </c>
      <c r="C97" s="66">
        <v>2.8030011181026651E-3</v>
      </c>
      <c r="D97" s="67">
        <v>1.0615355197134234E-2</v>
      </c>
      <c r="E97" s="67">
        <v>6.1513764545498425E-4</v>
      </c>
      <c r="F97" s="67">
        <v>2.835864240927842E-2</v>
      </c>
      <c r="G97" s="68">
        <v>3.4728925404227465E-3</v>
      </c>
      <c r="H97" s="68">
        <f>SUM(Table1122[[#This Row],[Payroll taxes]:[Part A deficit]])</f>
        <v>6.041951538357667E-2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7" ht="15" customHeight="1" x14ac:dyDescent="0.2">
      <c r="A98" s="64">
        <v>2055</v>
      </c>
      <c r="B98" s="67">
        <v>1.4583061207688935E-2</v>
      </c>
      <c r="C98" s="66">
        <v>2.8191454076271008E-3</v>
      </c>
      <c r="D98" s="67">
        <v>1.0665427802182974E-2</v>
      </c>
      <c r="E98" s="67">
        <v>6.1872911549881466E-4</v>
      </c>
      <c r="F98" s="67">
        <v>2.8489108485529605E-2</v>
      </c>
      <c r="G98" s="68">
        <v>3.4095809472882987E-3</v>
      </c>
      <c r="H98" s="68">
        <f>SUM(Table1122[[#This Row],[Payroll taxes]:[Part A deficit]])</f>
        <v>6.0585052965815733E-2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spans="1:27" ht="15" customHeight="1" x14ac:dyDescent="0.2">
      <c r="A99" s="64">
        <v>2056</v>
      </c>
      <c r="B99" s="67">
        <v>1.4611969285497522E-2</v>
      </c>
      <c r="C99" s="66">
        <v>2.8363687520542146E-3</v>
      </c>
      <c r="D99" s="67">
        <v>1.0716789975615721E-2</v>
      </c>
      <c r="E99" s="67">
        <v>6.2239251814793877E-4</v>
      </c>
      <c r="F99" s="67">
        <v>2.8622599119130655E-2</v>
      </c>
      <c r="G99" s="68">
        <v>3.3526519178487674E-3</v>
      </c>
      <c r="H99" s="68">
        <f>SUM(Table1122[[#This Row],[Payroll taxes]:[Part A deficit]])</f>
        <v>6.0762771568294821E-2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spans="1:27" ht="15" customHeight="1" x14ac:dyDescent="0.2">
      <c r="A100" s="64">
        <v>2057</v>
      </c>
      <c r="B100" s="67">
        <v>1.4641488161755693E-2</v>
      </c>
      <c r="C100" s="66">
        <v>2.8537892451269893E-3</v>
      </c>
      <c r="D100" s="67">
        <v>1.0768661435279853E-2</v>
      </c>
      <c r="E100" s="67">
        <v>6.2613323792272283E-4</v>
      </c>
      <c r="F100" s="67">
        <v>2.8757859561907743E-2</v>
      </c>
      <c r="G100" s="68">
        <v>3.2832929082537918E-3</v>
      </c>
      <c r="H100" s="68">
        <f>SUM(Table1122[[#This Row],[Payroll taxes]:[Part A deficit]])</f>
        <v>6.0931224550246792E-2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7" ht="15" customHeight="1" x14ac:dyDescent="0.2">
      <c r="A101" s="64">
        <v>2058</v>
      </c>
      <c r="B101" s="67">
        <v>1.46651332744309E-2</v>
      </c>
      <c r="C101" s="66">
        <v>2.8724892534104265E-3</v>
      </c>
      <c r="D101" s="67">
        <v>1.0818703626314027E-2</v>
      </c>
      <c r="E101" s="67">
        <v>6.2968379842597119E-4</v>
      </c>
      <c r="F101" s="67">
        <v>2.8887997126185425E-2</v>
      </c>
      <c r="G101" s="68">
        <v>3.2097988979869208E-3</v>
      </c>
      <c r="H101" s="68">
        <f>SUM(Table1122[[#This Row],[Payroll taxes]:[Part A deficit]])</f>
        <v>6.1083805976753669E-2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spans="1:27" ht="15" customHeight="1" x14ac:dyDescent="0.2">
      <c r="A102" s="64">
        <v>2059</v>
      </c>
      <c r="B102" s="67">
        <v>1.4695589772500062E-2</v>
      </c>
      <c r="C102" s="66">
        <v>2.8918430151456329E-3</v>
      </c>
      <c r="D102" s="67">
        <v>1.0866381510799975E-2</v>
      </c>
      <c r="E102" s="67">
        <v>6.329573560570047E-4</v>
      </c>
      <c r="F102" s="67">
        <v>2.9011240408400394E-2</v>
      </c>
      <c r="G102" s="68">
        <v>3.1230106944165614E-3</v>
      </c>
      <c r="H102" s="68">
        <f>SUM(Table1122[[#This Row],[Payroll taxes]:[Part A deficit]])</f>
        <v>6.1221022757319631E-2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spans="1:27" ht="15" customHeight="1" x14ac:dyDescent="0.2">
      <c r="A103" s="64">
        <v>2060</v>
      </c>
      <c r="B103" s="67">
        <v>1.4726757819406289E-2</v>
      </c>
      <c r="C103" s="66">
        <v>2.9091650957057888E-3</v>
      </c>
      <c r="D103" s="67">
        <v>1.0913432616414908E-2</v>
      </c>
      <c r="E103" s="67">
        <v>6.3590093759938974E-4</v>
      </c>
      <c r="F103" s="67">
        <v>2.913088647855297E-2</v>
      </c>
      <c r="G103" s="68">
        <v>3.0649969150850359E-3</v>
      </c>
      <c r="H103" s="68">
        <f>SUM(Table1122[[#This Row],[Payroll taxes]:[Part A deficit]])</f>
        <v>6.1381139862764382E-2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ht="15" customHeight="1" x14ac:dyDescent="0.2">
      <c r="A104" s="64">
        <v>2061</v>
      </c>
      <c r="B104" s="67">
        <v>1.4757747090210691E-2</v>
      </c>
      <c r="C104" s="66">
        <v>2.9259300124404772E-3</v>
      </c>
      <c r="D104" s="67">
        <v>1.0958990061001985E-2</v>
      </c>
      <c r="E104" s="67">
        <v>6.3868196542387593E-4</v>
      </c>
      <c r="F104" s="67">
        <v>2.924612109639417E-2</v>
      </c>
      <c r="G104" s="68">
        <v>3.0056433055997214E-3</v>
      </c>
      <c r="H104" s="68">
        <f>SUM(Table1122[[#This Row],[Payroll taxes]:[Part A deficit]])</f>
        <v>6.1533113531070917E-2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spans="1:27" ht="15" customHeight="1" x14ac:dyDescent="0.2">
      <c r="A105" s="64">
        <v>2062</v>
      </c>
      <c r="B105" s="67">
        <v>1.4788982611940947E-2</v>
      </c>
      <c r="C105" s="66">
        <v>2.9413406806259724E-3</v>
      </c>
      <c r="D105" s="67">
        <v>1.1003671222469301E-2</v>
      </c>
      <c r="E105" s="67">
        <v>6.4136029412053771E-4</v>
      </c>
      <c r="F105" s="67">
        <v>2.9358173361562601E-2</v>
      </c>
      <c r="G105" s="68">
        <v>2.9609272032324607E-3</v>
      </c>
      <c r="H105" s="68">
        <f>SUM(Table1122[[#This Row],[Payroll taxes]:[Part A deficit]])</f>
        <v>6.1694455373951823E-2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15" customHeight="1" x14ac:dyDescent="0.2">
      <c r="A106" s="64">
        <v>2063</v>
      </c>
      <c r="B106" s="67">
        <v>1.4814350018983331E-2</v>
      </c>
      <c r="C106" s="66">
        <v>2.9554257789817565E-3</v>
      </c>
      <c r="D106" s="67">
        <v>1.1047344839241562E-2</v>
      </c>
      <c r="E106" s="67">
        <v>6.4397745042925889E-4</v>
      </c>
      <c r="F106" s="67">
        <v>2.9467338964012799E-2</v>
      </c>
      <c r="G106" s="68">
        <v>2.9203745849978452E-3</v>
      </c>
      <c r="H106" s="68">
        <f>SUM(Table1122[[#This Row],[Payroll taxes]:[Part A deficit]])</f>
        <v>6.1848811636646558E-2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spans="1:27" ht="15" customHeight="1" x14ac:dyDescent="0.2">
      <c r="A107" s="64">
        <v>2064</v>
      </c>
      <c r="B107" s="67">
        <v>1.4845601670663887E-2</v>
      </c>
      <c r="C107" s="66">
        <v>2.9692431740583457E-3</v>
      </c>
      <c r="D107" s="67">
        <v>1.1092462919009092E-2</v>
      </c>
      <c r="E107" s="67">
        <v>6.4671197828455635E-4</v>
      </c>
      <c r="F107" s="67">
        <v>2.9580089669609989E-2</v>
      </c>
      <c r="G107" s="68">
        <v>2.8827498372380189E-3</v>
      </c>
      <c r="H107" s="68">
        <f>SUM(Table1122[[#This Row],[Payroll taxes]:[Part A deficit]])</f>
        <v>6.2016859248863888E-2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spans="1:27" ht="15" customHeight="1" x14ac:dyDescent="0.2">
      <c r="A108" s="64">
        <v>2065</v>
      </c>
      <c r="B108" s="67">
        <v>1.4876586728704998E-2</v>
      </c>
      <c r="C108" s="66">
        <v>2.9813668057156037E-3</v>
      </c>
      <c r="D108" s="67">
        <v>1.1136333324493838E-2</v>
      </c>
      <c r="E108" s="67">
        <v>6.494026960296085E-4</v>
      </c>
      <c r="F108" s="67">
        <v>2.9688660369054414E-2</v>
      </c>
      <c r="G108" s="68">
        <v>2.8727860094517332E-3</v>
      </c>
      <c r="H108" s="68">
        <f>SUM(Table1122[[#This Row],[Payroll taxes]:[Part A deficit]])</f>
        <v>6.2205135933450201E-2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spans="1:27" ht="15" customHeight="1" x14ac:dyDescent="0.2">
      <c r="A109" s="64">
        <v>2066</v>
      </c>
      <c r="B109" s="67">
        <v>1.4907378178843722E-2</v>
      </c>
      <c r="C109" s="66">
        <v>2.9938524119546032E-3</v>
      </c>
      <c r="D109" s="67">
        <v>1.1170979017711885E-2</v>
      </c>
      <c r="E109" s="67">
        <v>6.5203597243677826E-4</v>
      </c>
      <c r="F109" s="67">
        <v>2.9773127098697724E-2</v>
      </c>
      <c r="G109" s="68">
        <v>2.859586514253401E-3</v>
      </c>
      <c r="H109" s="68">
        <f>SUM(Table1122[[#This Row],[Payroll taxes]:[Part A deficit]])</f>
        <v>6.2356959193898109E-2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ht="15" customHeight="1" x14ac:dyDescent="0.2">
      <c r="A110" s="64">
        <v>2067</v>
      </c>
      <c r="B110" s="67">
        <v>1.4937317562533449E-2</v>
      </c>
      <c r="C110" s="66">
        <v>3.0057184272022689E-3</v>
      </c>
      <c r="D110" s="67">
        <v>1.1200800157072944E-2</v>
      </c>
      <c r="E110" s="67">
        <v>6.5428596181910396E-4</v>
      </c>
      <c r="F110" s="67">
        <v>2.9844303579897188E-2</v>
      </c>
      <c r="G110" s="68">
        <v>2.8371628509189922E-3</v>
      </c>
      <c r="H110" s="68">
        <f>SUM(Table1122[[#This Row],[Payroll taxes]:[Part A deficit]])</f>
        <v>6.247958853944395E-2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</row>
    <row r="111" spans="1:27" ht="15" customHeight="1" x14ac:dyDescent="0.2">
      <c r="A111" s="64">
        <v>2068</v>
      </c>
      <c r="B111" s="67">
        <v>1.4963225653842437E-2</v>
      </c>
      <c r="C111" s="66">
        <v>3.0177666865499313E-3</v>
      </c>
      <c r="D111" s="67">
        <v>1.1230833592297611E-2</v>
      </c>
      <c r="E111" s="67">
        <v>6.5660820174365296E-4</v>
      </c>
      <c r="F111" s="67">
        <v>2.9916224263936603E-2</v>
      </c>
      <c r="G111" s="68">
        <v>2.8138576939328447E-3</v>
      </c>
      <c r="H111" s="68">
        <f>SUM(Table1122[[#This Row],[Payroll taxes]:[Part A deficit]])</f>
        <v>6.2598516092303075E-2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spans="1:27" ht="15" customHeight="1" x14ac:dyDescent="0.2">
      <c r="A112" s="64">
        <v>2069</v>
      </c>
      <c r="B112" s="67">
        <v>1.4993143393813196E-2</v>
      </c>
      <c r="C112" s="66">
        <v>3.0289328121495406E-3</v>
      </c>
      <c r="D112" s="67">
        <v>1.1262945950835122E-2</v>
      </c>
      <c r="E112" s="67">
        <v>6.5918518606249165E-4</v>
      </c>
      <c r="F112" s="67">
        <v>2.9994260974056036E-2</v>
      </c>
      <c r="G112" s="68">
        <v>2.7825600501941994E-3</v>
      </c>
      <c r="H112" s="68">
        <f>SUM(Table1122[[#This Row],[Payroll taxes]:[Part A deficit]])</f>
        <v>6.272102836711059E-2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spans="1:27" ht="15" customHeight="1" x14ac:dyDescent="0.2">
      <c r="A113" s="64">
        <v>2070</v>
      </c>
      <c r="B113" s="67">
        <v>1.502236076005037E-2</v>
      </c>
      <c r="C113" s="66">
        <v>3.0404458439535834E-3</v>
      </c>
      <c r="D113" s="67">
        <v>1.1293146779103893E-2</v>
      </c>
      <c r="E113" s="67">
        <v>6.6159063515236439E-4</v>
      </c>
      <c r="F113" s="67">
        <v>3.0066512758075425E-2</v>
      </c>
      <c r="G113" s="68">
        <v>2.7598191999007732E-3</v>
      </c>
      <c r="H113" s="68">
        <f>SUM(Table1122[[#This Row],[Payroll taxes]:[Part A deficit]])</f>
        <v>6.2843875976236405E-2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</row>
    <row r="114" spans="1:27" ht="15" customHeight="1" x14ac:dyDescent="0.2">
      <c r="A114" s="64">
        <v>2071</v>
      </c>
      <c r="B114" s="67">
        <v>1.5051335359616591E-2</v>
      </c>
      <c r="C114" s="66">
        <v>3.0514720587295537E-3</v>
      </c>
      <c r="D114" s="67">
        <v>1.1322667936632294E-2</v>
      </c>
      <c r="E114" s="67">
        <v>6.6401053916702812E-4</v>
      </c>
      <c r="F114" s="67">
        <v>3.0137275970760557E-2</v>
      </c>
      <c r="G114" s="68">
        <v>2.7238203982347386E-3</v>
      </c>
      <c r="H114" s="68">
        <f>SUM(Table1122[[#This Row],[Payroll taxes]:[Part A deficit]])</f>
        <v>6.2950582263140764E-2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</row>
    <row r="115" spans="1:27" ht="15" customHeight="1" x14ac:dyDescent="0.2">
      <c r="A115" s="64">
        <v>2072</v>
      </c>
      <c r="B115" s="67">
        <v>1.5075756618110208E-2</v>
      </c>
      <c r="C115" s="66">
        <v>3.061005938774018E-3</v>
      </c>
      <c r="D115" s="67">
        <v>1.1357472663318336E-2</v>
      </c>
      <c r="E115" s="67">
        <v>6.6700998643103428E-4</v>
      </c>
      <c r="F115" s="67">
        <v>3.0222984412887059E-2</v>
      </c>
      <c r="G115" s="68">
        <v>2.6976248631178298E-3</v>
      </c>
      <c r="H115" s="68">
        <f>SUM(Table1122[[#This Row],[Payroll taxes]:[Part A deficit]])</f>
        <v>6.3081854482638477E-2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spans="1:27" ht="15" customHeight="1" x14ac:dyDescent="0.2">
      <c r="A116" s="64">
        <v>2073</v>
      </c>
      <c r="B116" s="67">
        <v>1.5103804497112471E-2</v>
      </c>
      <c r="C116" s="66">
        <v>3.0714609774542753E-3</v>
      </c>
      <c r="D116" s="67">
        <v>1.1391708562949944E-2</v>
      </c>
      <c r="E116" s="67">
        <v>6.7009014741780575E-4</v>
      </c>
      <c r="F116" s="67">
        <v>3.030741002515595E-2</v>
      </c>
      <c r="G116" s="68">
        <v>2.6678502111332353E-3</v>
      </c>
      <c r="H116" s="68">
        <f>SUM(Table1122[[#This Row],[Payroll taxes]:[Part A deficit]])</f>
        <v>6.3212324421223681E-2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</row>
    <row r="117" spans="1:27" ht="15" customHeight="1" x14ac:dyDescent="0.2">
      <c r="A117" s="64">
        <v>2074</v>
      </c>
      <c r="B117" s="67">
        <v>1.513123084213165E-2</v>
      </c>
      <c r="C117" s="66">
        <v>3.0808120656177817E-3</v>
      </c>
      <c r="D117" s="67">
        <v>1.1417179429114736E-2</v>
      </c>
      <c r="E117" s="67">
        <v>6.7250412114520941E-4</v>
      </c>
      <c r="F117" s="67">
        <v>3.0367629340842674E-2</v>
      </c>
      <c r="G117" s="68">
        <v>2.6366986897199129E-3</v>
      </c>
      <c r="H117" s="68">
        <f>SUM(Table1122[[#This Row],[Payroll taxes]:[Part A deficit]])</f>
        <v>6.3306054488571961E-2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27" ht="15" customHeight="1" x14ac:dyDescent="0.2">
      <c r="A118" s="64">
        <v>2075</v>
      </c>
      <c r="B118" s="67">
        <v>1.5158481186303292E-2</v>
      </c>
      <c r="C118" s="66">
        <v>3.088870843172462E-3</v>
      </c>
      <c r="D118" s="67">
        <v>1.1432398442627329E-2</v>
      </c>
      <c r="E118" s="67">
        <v>6.7407858213845522E-4</v>
      </c>
      <c r="F118" s="67">
        <v>3.0399474307106378E-2</v>
      </c>
      <c r="G118" s="68">
        <v>2.5967072375423089E-3</v>
      </c>
      <c r="H118" s="68">
        <f>SUM(Table1122[[#This Row],[Payroll taxes]:[Part A deficit]])</f>
        <v>6.3350010598890227E-2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27" ht="15" customHeight="1" x14ac:dyDescent="0.2">
      <c r="A119" s="64">
        <v>2076</v>
      </c>
      <c r="B119" s="67">
        <v>1.5182093941458745E-2</v>
      </c>
      <c r="C119" s="66">
        <v>3.0942290179268501E-3</v>
      </c>
      <c r="D119" s="67">
        <v>1.1444003592866018E-2</v>
      </c>
      <c r="E119" s="67">
        <v>6.7538644440982788E-4</v>
      </c>
      <c r="F119" s="67">
        <v>3.0421495853537855E-2</v>
      </c>
      <c r="G119" s="68">
        <v>2.5576137619047062E-3</v>
      </c>
      <c r="H119" s="68">
        <f>SUM(Table1122[[#This Row],[Payroll taxes]:[Part A deficit]])</f>
        <v>6.3374822612104004E-2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spans="1:27" ht="15" customHeight="1" x14ac:dyDescent="0.2">
      <c r="A120" s="64">
        <v>2077</v>
      </c>
      <c r="B120" s="67">
        <v>1.5208526698668231E-2</v>
      </c>
      <c r="C120" s="66">
        <v>3.0976501823514946E-3</v>
      </c>
      <c r="D120" s="67">
        <v>1.1450986108296108E-2</v>
      </c>
      <c r="E120" s="67">
        <v>6.7627980450837323E-4</v>
      </c>
      <c r="F120" s="67">
        <v>3.0430980115105147E-2</v>
      </c>
      <c r="G120" s="68">
        <v>2.5004677797257555E-3</v>
      </c>
      <c r="H120" s="68">
        <f>SUM(Table1122[[#This Row],[Payroll taxes]:[Part A deficit]])</f>
        <v>6.3364890688655112E-2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spans="1:27" ht="15" customHeight="1" x14ac:dyDescent="0.2">
      <c r="A121" s="64">
        <v>2078</v>
      </c>
      <c r="B121" s="67">
        <v>1.5234316833894377E-2</v>
      </c>
      <c r="C121" s="66">
        <v>3.0980651643581223E-3</v>
      </c>
      <c r="D121" s="67">
        <v>1.145902422637465E-2</v>
      </c>
      <c r="E121" s="67">
        <v>6.7727275796850451E-4</v>
      </c>
      <c r="F121" s="67">
        <v>3.0443540248386792E-2</v>
      </c>
      <c r="G121" s="68">
        <v>2.4439317542376549E-3</v>
      </c>
      <c r="H121" s="68">
        <f>SUM(Table1122[[#This Row],[Payroll taxes]:[Part A deficit]])</f>
        <v>6.33561509852201E-2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</row>
    <row r="122" spans="1:27" ht="15" customHeight="1" x14ac:dyDescent="0.2">
      <c r="A122" s="64">
        <v>2079</v>
      </c>
      <c r="B122" s="67">
        <v>1.5256942126932415E-2</v>
      </c>
      <c r="C122" s="66">
        <v>3.0958700194853332E-3</v>
      </c>
      <c r="D122" s="67">
        <v>1.1464235025388816E-2</v>
      </c>
      <c r="E122" s="67">
        <v>6.7821742401178039E-4</v>
      </c>
      <c r="F122" s="67">
        <v>3.0449144611773379E-2</v>
      </c>
      <c r="G122" s="68">
        <v>2.3787851346331323E-3</v>
      </c>
      <c r="H122" s="68">
        <f>SUM(Table1122[[#This Row],[Payroll taxes]:[Part A deficit]])</f>
        <v>6.3323194342224859E-2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</row>
    <row r="123" spans="1:27" ht="15" customHeight="1" x14ac:dyDescent="0.2">
      <c r="A123" s="64">
        <v>2080</v>
      </c>
      <c r="B123" s="67">
        <v>1.5281919807978973E-2</v>
      </c>
      <c r="C123" s="66">
        <v>3.0917710949991198E-3</v>
      </c>
      <c r="D123" s="67">
        <v>1.1468357506749067E-2</v>
      </c>
      <c r="E123" s="67">
        <v>6.7924935067980511E-4</v>
      </c>
      <c r="F123" s="67">
        <v>3.0452308206110539E-2</v>
      </c>
      <c r="G123" s="68">
        <v>2.3097882522512894E-3</v>
      </c>
      <c r="H123" s="68">
        <f>SUM(Table1122[[#This Row],[Payroll taxes]:[Part A deficit]])</f>
        <v>6.3283394218768801E-2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spans="1:27" ht="15" customHeight="1" x14ac:dyDescent="0.2">
      <c r="A124" s="64">
        <v>2081</v>
      </c>
      <c r="B124" s="67">
        <v>1.530666300458218E-2</v>
      </c>
      <c r="C124" s="66">
        <v>3.0867732821403069E-3</v>
      </c>
      <c r="D124" s="67">
        <v>1.1468665985506497E-2</v>
      </c>
      <c r="E124" s="67">
        <v>6.8010066873474661E-4</v>
      </c>
      <c r="F124" s="67">
        <v>3.0445523201404579E-2</v>
      </c>
      <c r="G124" s="68">
        <v>2.2330490282867696E-3</v>
      </c>
      <c r="H124" s="68">
        <f>SUM(Table1122[[#This Row],[Payroll taxes]:[Part A deficit]])</f>
        <v>6.322077517065508E-2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ht="15" customHeight="1" x14ac:dyDescent="0.2">
      <c r="A125" s="64">
        <v>2082</v>
      </c>
      <c r="B125" s="67">
        <v>1.5328186327500683E-2</v>
      </c>
      <c r="C125" s="66">
        <v>3.0792244118458723E-3</v>
      </c>
      <c r="D125" s="67">
        <v>1.146379369455992E-2</v>
      </c>
      <c r="E125" s="67">
        <v>6.8055470513035481E-4</v>
      </c>
      <c r="F125" s="67">
        <v>3.0424603454066473E-2</v>
      </c>
      <c r="G125" s="68">
        <v>2.1555909650025906E-3</v>
      </c>
      <c r="H125" s="68">
        <f>SUM(Table1122[[#This Row],[Payroll taxes]:[Part A deficit]])</f>
        <v>6.3131953558105885E-2</v>
      </c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spans="1:27" ht="15" customHeight="1" x14ac:dyDescent="0.2">
      <c r="A126" s="64">
        <v>2083</v>
      </c>
      <c r="B126" s="67">
        <v>1.5352053995534912E-2</v>
      </c>
      <c r="C126" s="66">
        <v>3.069589769432095E-3</v>
      </c>
      <c r="D126" s="67">
        <v>1.1454654607212787E-2</v>
      </c>
      <c r="E126" s="67">
        <v>6.8069982371896922E-4</v>
      </c>
      <c r="F126" s="67">
        <v>3.039196172154341E-2</v>
      </c>
      <c r="G126" s="68">
        <v>2.0788642919305766E-3</v>
      </c>
      <c r="H126" s="68">
        <f>SUM(Table1122[[#This Row],[Payroll taxes]:[Part A deficit]])</f>
        <v>6.3027824209372751E-2</v>
      </c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</row>
    <row r="127" spans="1:27" ht="15" customHeight="1" x14ac:dyDescent="0.2">
      <c r="A127" s="64">
        <v>2084</v>
      </c>
      <c r="B127" s="67">
        <v>1.5373103967274617E-2</v>
      </c>
      <c r="C127" s="66">
        <v>3.0595462379625084E-3</v>
      </c>
      <c r="D127" s="67">
        <v>1.1440218116668862E-2</v>
      </c>
      <c r="E127" s="67">
        <v>6.8038579047197188E-4</v>
      </c>
      <c r="F127" s="67">
        <v>3.0344751002432203E-2</v>
      </c>
      <c r="G127" s="68">
        <v>1.9963149710962233E-3</v>
      </c>
      <c r="H127" s="68">
        <f>SUM(Table1122[[#This Row],[Payroll taxes]:[Part A deficit]])</f>
        <v>6.2894320085906383E-2</v>
      </c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7" ht="15" customHeight="1" x14ac:dyDescent="0.2">
      <c r="A128" s="64">
        <v>2085</v>
      </c>
      <c r="B128" s="67">
        <v>1.5395578079125923E-2</v>
      </c>
      <c r="C128" s="66">
        <v>3.0476119181022938E-3</v>
      </c>
      <c r="D128" s="67">
        <v>1.142215803515784E-2</v>
      </c>
      <c r="E128" s="67">
        <v>6.8024963549629584E-4</v>
      </c>
      <c r="F128" s="67">
        <v>3.0301140288040949E-2</v>
      </c>
      <c r="G128" s="68">
        <v>1.9256727174591509E-3</v>
      </c>
      <c r="H128" s="68">
        <f>SUM(Table1122[[#This Row],[Payroll taxes]:[Part A deficit]])</f>
        <v>6.2772410673382448E-2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</row>
    <row r="129" spans="1:27" ht="15" customHeight="1" x14ac:dyDescent="0.2">
      <c r="A129" s="64">
        <v>2086</v>
      </c>
      <c r="B129" s="67">
        <v>1.541774809713482E-2</v>
      </c>
      <c r="C129" s="66">
        <v>3.0339667835157808E-3</v>
      </c>
      <c r="D129" s="67">
        <v>1.1395371754039091E-2</v>
      </c>
      <c r="E129" s="67">
        <v>6.7934714264121651E-4</v>
      </c>
      <c r="F129" s="67">
        <v>3.0233672448830653E-2</v>
      </c>
      <c r="G129" s="68">
        <v>1.8353760708295988E-3</v>
      </c>
      <c r="H129" s="68">
        <f>SUM(Table1122[[#This Row],[Payroll taxes]:[Part A deficit]])</f>
        <v>6.2595482296991162E-2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</row>
    <row r="130" spans="1:27" ht="15" customHeight="1" x14ac:dyDescent="0.2">
      <c r="A130" s="64">
        <v>2087</v>
      </c>
      <c r="B130" s="67">
        <v>1.5438758286499441E-2</v>
      </c>
      <c r="C130" s="66">
        <v>3.0200090124365337E-3</v>
      </c>
      <c r="D130" s="67">
        <v>1.1371973483020553E-2</v>
      </c>
      <c r="E130" s="67">
        <v>6.7887215590176748E-4</v>
      </c>
      <c r="F130" s="67">
        <v>3.0175926247886769E-2</v>
      </c>
      <c r="G130" s="68">
        <v>1.7493574251280508E-3</v>
      </c>
      <c r="H130" s="68">
        <f>SUM(Table1122[[#This Row],[Payroll taxes]:[Part A deficit]])</f>
        <v>6.243489661087312E-2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</row>
    <row r="131" spans="1:27" ht="15" customHeight="1" x14ac:dyDescent="0.2">
      <c r="A131" s="64">
        <v>2088</v>
      </c>
      <c r="B131" s="67">
        <v>1.5459832533827857E-2</v>
      </c>
      <c r="C131" s="66">
        <v>3.0052307466481563E-3</v>
      </c>
      <c r="D131" s="67">
        <v>1.1348829716105008E-2</v>
      </c>
      <c r="E131" s="67">
        <v>6.7846016806679212E-4</v>
      </c>
      <c r="F131" s="67">
        <v>3.0118868591864269E-2</v>
      </c>
      <c r="G131" s="68">
        <v>1.6662890606383846E-3</v>
      </c>
      <c r="H131" s="68">
        <f>SUM(Table1122[[#This Row],[Payroll taxes]:[Part A deficit]])</f>
        <v>6.2277510817150467E-2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</row>
    <row r="132" spans="1:27" ht="15" customHeight="1" x14ac:dyDescent="0.2">
      <c r="A132" s="64">
        <v>2089</v>
      </c>
      <c r="B132" s="67">
        <v>1.5479671116734827E-2</v>
      </c>
      <c r="C132" s="66">
        <v>2.9917342696199815E-3</v>
      </c>
      <c r="D132" s="67">
        <v>1.1327414389599565E-2</v>
      </c>
      <c r="E132" s="67">
        <v>6.7829072645563687E-4</v>
      </c>
      <c r="F132" s="67">
        <v>3.0066916285888087E-2</v>
      </c>
      <c r="G132" s="68">
        <v>1.5794870655942081E-3</v>
      </c>
      <c r="H132" s="68">
        <f>SUM(Table1122[[#This Row],[Payroll taxes]:[Part A deficit]])</f>
        <v>6.2123513853892302E-2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spans="1:27" ht="15" customHeight="1" x14ac:dyDescent="0.2">
      <c r="A133" s="64">
        <v>2090</v>
      </c>
      <c r="B133" s="67">
        <v>1.5499538081604073E-2</v>
      </c>
      <c r="C133" s="66">
        <v>2.9788315954594633E-3</v>
      </c>
      <c r="D133" s="67">
        <v>1.1308805114365708E-2</v>
      </c>
      <c r="E133" s="67">
        <v>6.7841566146119227E-4</v>
      </c>
      <c r="F133" s="67">
        <v>3.0022895301025108E-2</v>
      </c>
      <c r="G133" s="68">
        <v>1.492944405763301E-3</v>
      </c>
      <c r="H133" s="68">
        <f>SUM(Table1122[[#This Row],[Payroll taxes]:[Part A deficit]])</f>
        <v>6.1981430159678844E-2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spans="1:27" ht="15" customHeight="1" x14ac:dyDescent="0.2">
      <c r="A134" s="64">
        <v>2091</v>
      </c>
      <c r="B134" s="69">
        <v>1.5518124624633787E-2</v>
      </c>
      <c r="C134" s="70">
        <v>2.968084964621232E-3</v>
      </c>
      <c r="D134" s="69">
        <v>1.1290907825019535E-2</v>
      </c>
      <c r="E134" s="69">
        <v>6.7876016832049181E-4</v>
      </c>
      <c r="F134" s="69">
        <v>2.9981327651406691E-2</v>
      </c>
      <c r="G134" s="68">
        <v>1.4027655311843606E-3</v>
      </c>
      <c r="H134" s="68">
        <f>SUM(Table1122[[#This Row],[Payroll taxes]:[Part A deficit]])</f>
        <v>6.1839970765186103E-2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spans="1:27" ht="15" customHeight="1" x14ac:dyDescent="0.2">
      <c r="A135" s="64">
        <f>A134+1</f>
        <v>2092</v>
      </c>
      <c r="B135" s="69">
        <v>1.553670498852136E-2</v>
      </c>
      <c r="C135" s="70">
        <v>2.9582649767295639E-3</v>
      </c>
      <c r="D135" s="69">
        <v>1.1274286770077321E-2</v>
      </c>
      <c r="E135" s="69">
        <v>6.7921023191480829E-4</v>
      </c>
      <c r="F135" s="69">
        <v>2.9943142089045534E-2</v>
      </c>
      <c r="G135" s="68">
        <v>1.3144521427220571E-3</v>
      </c>
      <c r="H135" s="68">
        <f>SUM(Table1122[[#This Row],[Payroll taxes]:[Part A deficit]])</f>
        <v>6.1706061199010641E-2</v>
      </c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</row>
    <row r="136" spans="1:27" ht="15" customHeight="1" x14ac:dyDescent="0.2">
      <c r="A136" s="64">
        <f>A135+1</f>
        <v>2093</v>
      </c>
      <c r="B136" s="71">
        <v>1.5554816217081293E-2</v>
      </c>
      <c r="C136" s="72">
        <v>2.9512275324485803E-3</v>
      </c>
      <c r="D136" s="71">
        <v>1.1261058643739361E-2</v>
      </c>
      <c r="E136" s="71">
        <v>6.7991414669599649E-4</v>
      </c>
      <c r="F136" s="71">
        <v>2.9914149624771388E-2</v>
      </c>
      <c r="G136" s="73">
        <v>1.2262516641775301E-3</v>
      </c>
      <c r="H136" s="68">
        <f>SUM(Table1122[[#This Row],[Payroll taxes]:[Part A deficit]])</f>
        <v>6.1587417828914151E-2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spans="1:27" ht="15" customHeight="1" x14ac:dyDescent="0.2">
      <c r="A137" s="64">
        <f>A136+1</f>
        <v>2094</v>
      </c>
      <c r="B137" s="71">
        <v>1.5572035682794423E-2</v>
      </c>
      <c r="C137" s="72">
        <v>2.9462408454722774E-3</v>
      </c>
      <c r="D137" s="71">
        <v>1.1252692177575536E-2</v>
      </c>
      <c r="E137" s="71">
        <v>6.8101088984426925E-4</v>
      </c>
      <c r="F137" s="71">
        <v>2.9898845140050721E-2</v>
      </c>
      <c r="G137" s="73">
        <v>1.1285070859810425E-3</v>
      </c>
      <c r="H137" s="68">
        <f>SUM(Table1122[[#This Row],[Payroll taxes]:[Part A deficit]])</f>
        <v>6.1479331821718275E-2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spans="1:27" ht="15" customHeight="1" x14ac:dyDescent="0.2">
      <c r="A138" s="64">
        <v>2095</v>
      </c>
      <c r="B138" s="69">
        <v>1.5588357173526444E-2</v>
      </c>
      <c r="C138" s="70">
        <v>2.9424547347545074E-3</v>
      </c>
      <c r="D138" s="69">
        <v>1.1249368393486238E-2</v>
      </c>
      <c r="E138" s="69">
        <v>6.8248790865949374E-4</v>
      </c>
      <c r="F138" s="69">
        <v>2.9897459099977493E-2</v>
      </c>
      <c r="G138" s="68">
        <v>1.0297435264604443E-3</v>
      </c>
      <c r="H138" s="68">
        <f>SUM(Table1122[[#This Row],[Payroll taxes]:[Part A deficit]])</f>
        <v>6.1389870836864618E-2</v>
      </c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</row>
    <row r="139" spans="1:27" ht="15" customHeight="1" x14ac:dyDescent="0.2">
      <c r="A139" s="65">
        <v>2096</v>
      </c>
      <c r="B139" s="69">
        <v>1.5604629819381688E-2</v>
      </c>
      <c r="C139" s="70">
        <v>2.9409404071819661E-3</v>
      </c>
      <c r="D139" s="69">
        <v>1.1249208971042493E-2</v>
      </c>
      <c r="E139" s="69">
        <v>6.8417828729837522E-4</v>
      </c>
      <c r="F139" s="69">
        <v>2.99049261083865E-2</v>
      </c>
      <c r="G139" s="68">
        <v>9.2157592993740572E-4</v>
      </c>
      <c r="H139" s="68">
        <f>SUM(Table1122[[#This Row],[Payroll taxes]:[Part A deficit]])</f>
        <v>6.1305459523228432E-2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spans="1:27" ht="15" customHeight="1" x14ac:dyDescent="0.2">
      <c r="A140" s="65">
        <v>2097</v>
      </c>
      <c r="B140" s="69">
        <v>1.5619972215979215E-2</v>
      </c>
      <c r="C140" s="70">
        <v>2.9406629559647086E-3</v>
      </c>
      <c r="D140" s="69">
        <v>1.1252231731757836E-2</v>
      </c>
      <c r="E140" s="69">
        <v>6.8602897913763229E-4</v>
      </c>
      <c r="F140" s="69">
        <v>2.992088587232361E-2</v>
      </c>
      <c r="G140" s="68">
        <v>8.1542079889782015E-4</v>
      </c>
      <c r="H140" s="68">
        <f>SUM(Table1122[[#This Row],[Payroll taxes]:[Part A deficit]])</f>
        <v>6.1235202554060827E-2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</row>
    <row r="141" spans="1:27" ht="15" customHeight="1" x14ac:dyDescent="0.2">
      <c r="A141" s="17"/>
      <c r="B141" s="18"/>
      <c r="C141" s="30"/>
      <c r="D141" s="19"/>
      <c r="E141" s="19"/>
      <c r="F141" s="19"/>
      <c r="G141" s="19"/>
      <c r="H141" s="19"/>
      <c r="I141" s="16"/>
      <c r="J141" s="16"/>
      <c r="K141" s="16"/>
      <c r="L141" s="16"/>
      <c r="M141" s="16"/>
      <c r="N141" s="16"/>
      <c r="O141" s="16"/>
      <c r="P141" s="16"/>
      <c r="Q141" s="16"/>
    </row>
    <row r="143" spans="1:27" s="20" customFormat="1" ht="15" customHeight="1" x14ac:dyDescent="0.2">
      <c r="A143" s="34" t="s">
        <v>1</v>
      </c>
      <c r="B143" s="15"/>
      <c r="C143" s="15"/>
      <c r="E143" s="21"/>
      <c r="F143" s="15"/>
      <c r="G143" s="15"/>
      <c r="H143" s="15"/>
      <c r="I143" s="15"/>
      <c r="J143" s="15"/>
      <c r="K143" s="15"/>
      <c r="L143" s="15"/>
    </row>
  </sheetData>
  <mergeCells count="2">
    <mergeCell ref="A5:G5"/>
    <mergeCell ref="A6:H6"/>
  </mergeCells>
  <hyperlinks>
    <hyperlink ref="A143" location="Contents!A1" display="Back to Table of Contents" xr:uid="{E0B96B75-C33E-4E50-94A7-2DF53BB356AB}"/>
    <hyperlink ref="A2" r:id="rId1" xr:uid="{F64D8826-75F6-1545-98BC-4B97BD14F14D}"/>
  </hyperlinks>
  <pageMargins left="0.5" right="0.5" top="0.5" bottom="0.5" header="0" footer="0"/>
  <pageSetup scale="92" orientation="landscape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Chart 1-3</vt:lpstr>
      <vt:lpstr>Chart 1-4</vt:lpstr>
      <vt:lpstr>Chart 1-6</vt:lpstr>
      <vt:lpstr>Chart 1-7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2024-06-26T21:41:09Z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